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oker\Desktop\Class Files\"/>
    </mc:Choice>
  </mc:AlternateContent>
  <xr:revisionPtr revIDLastSave="0" documentId="13_ncr:1_{D42FB932-FBE7-4C38-A5F7-CFF3E20F16ED}" xr6:coauthVersionLast="33" xr6:coauthVersionMax="33" xr10:uidLastSave="{00000000-0000-0000-0000-000000000000}"/>
  <workbookProtection lockStructure="1"/>
  <bookViews>
    <workbookView xWindow="480" yWindow="90" windowWidth="20700" windowHeight="11760" xr2:uid="{00000000-000D-0000-FFFF-FFFF00000000}"/>
  </bookViews>
  <sheets>
    <sheet name="Estimated Repair Costs" sheetId="6" r:id="rId1"/>
    <sheet name="Alert" sheetId="18" state="hidden" r:id="rId2"/>
    <sheet name="Actual Repair Costs" sheetId="19" r:id="rId3"/>
    <sheet name="Estimated P &amp; L" sheetId="66" r:id="rId4"/>
    <sheet name="Trashout" sheetId="20" r:id="rId5"/>
    <sheet name="Demo" sheetId="21" r:id="rId6"/>
    <sheet name="Framing" sheetId="22" r:id="rId7"/>
    <sheet name="Plumbing" sheetId="23" r:id="rId8"/>
    <sheet name="HVAC" sheetId="24" r:id="rId9"/>
    <sheet name="Electrical" sheetId="25" r:id="rId10"/>
    <sheet name="Windows" sheetId="26" r:id="rId11"/>
    <sheet name="Drywall" sheetId="27" r:id="rId12"/>
    <sheet name="Mud, Tape, Texture" sheetId="28" r:id="rId13"/>
    <sheet name="Paint - Int" sheetId="29" r:id="rId14"/>
    <sheet name="Flooring" sheetId="30" r:id="rId15"/>
    <sheet name="Trim" sheetId="31" r:id="rId16"/>
    <sheet name="Doors" sheetId="32" r:id="rId17"/>
    <sheet name="Closets" sheetId="33" r:id="rId18"/>
    <sheet name="Tile" sheetId="34" r:id="rId19"/>
    <sheet name="Hardware" sheetId="35" r:id="rId20"/>
    <sheet name="Finish Plumbing" sheetId="36" r:id="rId21"/>
    <sheet name="Finish Electrical" sheetId="37" r:id="rId22"/>
    <sheet name="Lighting" sheetId="38" r:id="rId23"/>
    <sheet name="Kitchen" sheetId="39" r:id="rId24"/>
    <sheet name="Appliances" sheetId="40" r:id="rId25"/>
    <sheet name="Insulation" sheetId="41" r:id="rId26"/>
    <sheet name="Misc Finish Items" sheetId="42" r:id="rId27"/>
    <sheet name="Roof" sheetId="46" r:id="rId28"/>
    <sheet name="Landscape" sheetId="43" r:id="rId29"/>
    <sheet name="Fence" sheetId="44" r:id="rId30"/>
    <sheet name="Sewer" sheetId="45" r:id="rId31"/>
    <sheet name="Siding" sheetId="47" r:id="rId32"/>
    <sheet name="Irrigation" sheetId="48" r:id="rId33"/>
    <sheet name="Garage" sheetId="49" r:id="rId34"/>
    <sheet name="Masonry" sheetId="50" r:id="rId35"/>
    <sheet name="Driveway" sheetId="51" r:id="rId36"/>
    <sheet name="Paint - Ext" sheetId="52" r:id="rId37"/>
    <sheet name="Deck" sheetId="53" r:id="rId38"/>
    <sheet name="Other Ext Supplies" sheetId="54" r:id="rId39"/>
    <sheet name="Permits" sheetId="55" r:id="rId40"/>
    <sheet name="Rental Eqp" sheetId="56" r:id="rId41"/>
    <sheet name="Maintenance" sheetId="57" r:id="rId42"/>
    <sheet name="Attic" sheetId="58" r:id="rId43"/>
    <sheet name="Crawlspace" sheetId="59" r:id="rId44"/>
    <sheet name="Major Structural" sheetId="60" r:id="rId45"/>
    <sheet name="Dumpster Fees" sheetId="61" r:id="rId46"/>
    <sheet name="Labor" sheetId="62" r:id="rId47"/>
    <sheet name="Cleaning Fees" sheetId="63" r:id="rId48"/>
    <sheet name="Addtl 1" sheetId="64" r:id="rId49"/>
    <sheet name="Addtl 2" sheetId="65" r:id="rId50"/>
  </sheets>
  <definedNames>
    <definedName name="_xlnm.Print_Area" localSheetId="2">'Actual Repair Costs'!$A$1:$F$53</definedName>
    <definedName name="_xlnm.Print_Area" localSheetId="0">'Estimated Repair Costs'!$A$1:$H$53</definedName>
  </definedNames>
  <calcPr calcId="179017"/>
</workbook>
</file>

<file path=xl/calcChain.xml><?xml version="1.0" encoding="utf-8"?>
<calcChain xmlns="http://schemas.openxmlformats.org/spreadsheetml/2006/main">
  <c r="M9" i="66" l="1"/>
  <c r="F7" i="6"/>
  <c r="B53" i="6"/>
  <c r="F31" i="66" l="1"/>
  <c r="F13" i="66"/>
  <c r="G12" i="66"/>
  <c r="B16" i="19" l="1"/>
  <c r="F11" i="6"/>
  <c r="B18" i="19"/>
  <c r="C37" i="50" l="1"/>
  <c r="C37" i="65" l="1"/>
  <c r="C37" i="64"/>
  <c r="C37" i="63"/>
  <c r="C49" i="19" s="1"/>
  <c r="C37" i="62"/>
  <c r="C48" i="19" s="1"/>
  <c r="C37" i="61"/>
  <c r="C47" i="19" s="1"/>
  <c r="C37" i="60"/>
  <c r="C46" i="19" s="1"/>
  <c r="C37" i="59"/>
  <c r="C45" i="19" s="1"/>
  <c r="C37" i="58"/>
  <c r="C44" i="19" s="1"/>
  <c r="C37" i="57"/>
  <c r="C43" i="19" s="1"/>
  <c r="C37" i="56"/>
  <c r="C42" i="19" s="1"/>
  <c r="C37" i="55"/>
  <c r="C41" i="19" s="1"/>
  <c r="C37" i="54"/>
  <c r="C39" i="19" s="1"/>
  <c r="C37" i="53"/>
  <c r="C38" i="19" s="1"/>
  <c r="C37" i="52"/>
  <c r="C37" i="19" s="1"/>
  <c r="C37" i="51"/>
  <c r="C36" i="19" s="1"/>
  <c r="C35" i="19"/>
  <c r="C37" i="49"/>
  <c r="C34" i="19" s="1"/>
  <c r="C37" i="48"/>
  <c r="C33" i="19" s="1"/>
  <c r="C37" i="47"/>
  <c r="C32" i="19" s="1"/>
  <c r="C37" i="46"/>
  <c r="C28" i="19" s="1"/>
  <c r="C37" i="45"/>
  <c r="C31" i="19" s="1"/>
  <c r="C37" i="44"/>
  <c r="C30" i="19" s="1"/>
  <c r="C37" i="43"/>
  <c r="C29" i="19" s="1"/>
  <c r="C37" i="42"/>
  <c r="C26" i="19" s="1"/>
  <c r="C37" i="41"/>
  <c r="C25" i="19" s="1"/>
  <c r="C37" i="40"/>
  <c r="C24" i="19" s="1"/>
  <c r="C37" i="39"/>
  <c r="C23" i="19" s="1"/>
  <c r="C37" i="38"/>
  <c r="C22" i="19" s="1"/>
  <c r="C37" i="37"/>
  <c r="C21" i="19" s="1"/>
  <c r="C37" i="36"/>
  <c r="C20" i="19" s="1"/>
  <c r="C37" i="35"/>
  <c r="C19" i="19" s="1"/>
  <c r="C37" i="34"/>
  <c r="C18" i="19" s="1"/>
  <c r="C37" i="33"/>
  <c r="C17" i="19" s="1"/>
  <c r="C37" i="32"/>
  <c r="C16" i="19" s="1"/>
  <c r="C37" i="31"/>
  <c r="C15" i="19" s="1"/>
  <c r="C37" i="30"/>
  <c r="C14" i="19" s="1"/>
  <c r="C37" i="29"/>
  <c r="C13" i="19" s="1"/>
  <c r="C37" i="28"/>
  <c r="C12" i="19" s="1"/>
  <c r="C37" i="27"/>
  <c r="C11" i="19" s="1"/>
  <c r="C37" i="26"/>
  <c r="C10" i="19" s="1"/>
  <c r="C37" i="25"/>
  <c r="C9" i="19" s="1"/>
  <c r="C37" i="24"/>
  <c r="C8" i="19" s="1"/>
  <c r="C37" i="23"/>
  <c r="C7" i="19" s="1"/>
  <c r="C37" i="22"/>
  <c r="C6" i="19" s="1"/>
  <c r="C37" i="21"/>
  <c r="C5" i="19" s="1"/>
  <c r="C37" i="20"/>
  <c r="C4" i="19" s="1"/>
  <c r="B1" i="19"/>
  <c r="B49" i="19"/>
  <c r="B48" i="19"/>
  <c r="B47" i="19"/>
  <c r="B46" i="19"/>
  <c r="B45" i="19"/>
  <c r="B44" i="19"/>
  <c r="B43" i="19"/>
  <c r="B42" i="19"/>
  <c r="B41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6" i="19"/>
  <c r="B7" i="19"/>
  <c r="B8" i="19"/>
  <c r="B9" i="19"/>
  <c r="B10" i="19"/>
  <c r="B11" i="19"/>
  <c r="B12" i="19"/>
  <c r="B13" i="19"/>
  <c r="B14" i="19"/>
  <c r="B15" i="19"/>
  <c r="B17" i="19"/>
  <c r="B19" i="19"/>
  <c r="B20" i="19"/>
  <c r="B21" i="19"/>
  <c r="B22" i="19"/>
  <c r="B23" i="19"/>
  <c r="B24" i="19"/>
  <c r="B25" i="19"/>
  <c r="B26" i="19"/>
  <c r="B5" i="19"/>
  <c r="B4" i="19"/>
  <c r="G53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5" i="6"/>
  <c r="F46" i="6"/>
  <c r="F47" i="6"/>
  <c r="F48" i="6"/>
  <c r="F49" i="6"/>
  <c r="F50" i="6"/>
  <c r="F51" i="6"/>
  <c r="F52" i="6"/>
  <c r="E53" i="6"/>
  <c r="D53" i="6"/>
  <c r="C53" i="6"/>
  <c r="D33" i="19" l="1"/>
  <c r="E33" i="19" s="1"/>
  <c r="D12" i="19"/>
  <c r="E12" i="19" s="1"/>
  <c r="D15" i="19"/>
  <c r="E15" i="19" s="1"/>
  <c r="D21" i="19"/>
  <c r="E21" i="19" s="1"/>
  <c r="D29" i="19"/>
  <c r="E29" i="19" s="1"/>
  <c r="D4" i="19"/>
  <c r="E4" i="19" s="1"/>
  <c r="D8" i="19"/>
  <c r="E8" i="19" s="1"/>
  <c r="D7" i="19"/>
  <c r="E7" i="19" s="1"/>
  <c r="D43" i="19"/>
  <c r="E43" i="19" s="1"/>
  <c r="D47" i="19"/>
  <c r="E47" i="19" s="1"/>
  <c r="D34" i="19"/>
  <c r="E34" i="19" s="1"/>
  <c r="D24" i="19"/>
  <c r="E24" i="19" s="1"/>
  <c r="D46" i="19"/>
  <c r="E46" i="19" s="1"/>
  <c r="D38" i="19"/>
  <c r="E38" i="19" s="1"/>
  <c r="D16" i="19"/>
  <c r="E16" i="19" s="1"/>
  <c r="D11" i="19"/>
  <c r="E11" i="19" s="1"/>
  <c r="D14" i="19"/>
  <c r="E14" i="19" s="1"/>
  <c r="D22" i="19"/>
  <c r="E22" i="19" s="1"/>
  <c r="D26" i="19"/>
  <c r="E26" i="19" s="1"/>
  <c r="D35" i="19"/>
  <c r="E35" i="19" s="1"/>
  <c r="D44" i="19"/>
  <c r="E44" i="19" s="1"/>
  <c r="D5" i="19"/>
  <c r="E5" i="19" s="1"/>
  <c r="D9" i="19"/>
  <c r="E9" i="19" s="1"/>
  <c r="D13" i="19"/>
  <c r="E13" i="19" s="1"/>
  <c r="D17" i="19"/>
  <c r="E17" i="19" s="1"/>
  <c r="D18" i="19"/>
  <c r="E18" i="19" s="1"/>
  <c r="D23" i="19"/>
  <c r="E23" i="19" s="1"/>
  <c r="D31" i="19"/>
  <c r="E31" i="19" s="1"/>
  <c r="D36" i="19"/>
  <c r="E36" i="19" s="1"/>
  <c r="D45" i="19"/>
  <c r="E45" i="19" s="1"/>
  <c r="D48" i="19"/>
  <c r="E48" i="19" s="1"/>
  <c r="D6" i="19"/>
  <c r="E6" i="19" s="1"/>
  <c r="D10" i="19"/>
  <c r="E10" i="19" s="1"/>
  <c r="D20" i="19"/>
  <c r="E20" i="19" s="1"/>
  <c r="D25" i="19"/>
  <c r="E25" i="19" s="1"/>
  <c r="D28" i="19"/>
  <c r="E28" i="19" s="1"/>
  <c r="D30" i="19"/>
  <c r="E30" i="19" s="1"/>
  <c r="D37" i="19"/>
  <c r="E37" i="19" s="1"/>
  <c r="D42" i="19"/>
  <c r="E42" i="19" s="1"/>
  <c r="D39" i="19"/>
  <c r="E39" i="19" s="1"/>
  <c r="D19" i="19"/>
  <c r="E19" i="19" s="1"/>
  <c r="D32" i="19"/>
  <c r="E32" i="19" s="1"/>
  <c r="D41" i="19"/>
  <c r="E41" i="19" s="1"/>
  <c r="D49" i="19"/>
  <c r="E49" i="19" s="1"/>
  <c r="C50" i="19"/>
  <c r="B50" i="19"/>
  <c r="K6" i="66" s="1"/>
  <c r="F53" i="6"/>
  <c r="C52" i="19" l="1"/>
  <c r="E52" i="19" s="1"/>
  <c r="G23" i="66"/>
  <c r="F27" i="66"/>
  <c r="D50" i="19"/>
  <c r="E50" i="19" s="1"/>
  <c r="F33" i="66" l="1"/>
  <c r="F39" i="66" s="1"/>
  <c r="K7" i="66" s="1"/>
  <c r="M4" i="66" s="1"/>
  <c r="G33" i="66" l="1"/>
  <c r="G39" i="66" s="1"/>
</calcChain>
</file>

<file path=xl/sharedStrings.xml><?xml version="1.0" encoding="utf-8"?>
<sst xmlns="http://schemas.openxmlformats.org/spreadsheetml/2006/main" count="392" uniqueCount="160">
  <si>
    <t>Appliances</t>
  </si>
  <si>
    <t>Cost Breakdown</t>
  </si>
  <si>
    <t>Masonry, Veneer &amp; Chim.</t>
  </si>
  <si>
    <t>Plumbing</t>
  </si>
  <si>
    <t>Rental (Equipment)</t>
  </si>
  <si>
    <t>Roofing</t>
  </si>
  <si>
    <t>Siding</t>
  </si>
  <si>
    <t>Total Repairs</t>
  </si>
  <si>
    <t>Trashout</t>
  </si>
  <si>
    <t>Permits</t>
  </si>
  <si>
    <t>Demo</t>
  </si>
  <si>
    <t>Framing</t>
  </si>
  <si>
    <t>HVAC</t>
  </si>
  <si>
    <t>Electrical</t>
  </si>
  <si>
    <t>Drywall</t>
  </si>
  <si>
    <t>Lighting</t>
  </si>
  <si>
    <t>Garage Door</t>
  </si>
  <si>
    <t>Trim</t>
  </si>
  <si>
    <t>Draw 1</t>
  </si>
  <si>
    <t>Draw 2</t>
  </si>
  <si>
    <t>Draw 3</t>
  </si>
  <si>
    <t>Date</t>
  </si>
  <si>
    <t>Start Date:</t>
  </si>
  <si>
    <t>Completion Date:</t>
  </si>
  <si>
    <t>Property Address:</t>
  </si>
  <si>
    <t>Repair Costs - Bid</t>
  </si>
  <si>
    <t>INTERIOR</t>
  </si>
  <si>
    <t>EXTERIOR</t>
  </si>
  <si>
    <t>Landscape</t>
  </si>
  <si>
    <t>Irrigation</t>
  </si>
  <si>
    <t>Driveway</t>
  </si>
  <si>
    <t>Fencing</t>
  </si>
  <si>
    <t>Sewer/Septic</t>
  </si>
  <si>
    <t>Paint</t>
  </si>
  <si>
    <t>GENERAL</t>
  </si>
  <si>
    <t>Maintenance</t>
  </si>
  <si>
    <t>Decking</t>
  </si>
  <si>
    <t>Dumpster Fees</t>
  </si>
  <si>
    <t>Kitchen Cabinets and Counter Tops</t>
  </si>
  <si>
    <t>Mud/Tape/Texture</t>
  </si>
  <si>
    <t>Windows/Sliders</t>
  </si>
  <si>
    <t>Flooring</t>
  </si>
  <si>
    <t>Finish Plumbing Kit</t>
  </si>
  <si>
    <t>Finish Electrical Kit</t>
  </si>
  <si>
    <t>Closets</t>
  </si>
  <si>
    <t>Hardware (knobs, pulls, hinges)</t>
  </si>
  <si>
    <t>Attic</t>
  </si>
  <si>
    <t>Crawl Space</t>
  </si>
  <si>
    <t>Insulation</t>
  </si>
  <si>
    <t>Tile (kitchen, bath)</t>
  </si>
  <si>
    <t>Major Structural</t>
  </si>
  <si>
    <t>Misc Finish Items</t>
  </si>
  <si>
    <t>Labor</t>
  </si>
  <si>
    <t>Notes</t>
  </si>
  <si>
    <t>Change Orders</t>
  </si>
  <si>
    <t>Estimated Cost</t>
  </si>
  <si>
    <t>Cleaning Fees</t>
  </si>
  <si>
    <t>Remaining</t>
  </si>
  <si>
    <t>Your company's name here</t>
  </si>
  <si>
    <t>Your company's address here</t>
  </si>
  <si>
    <t>Doors</t>
  </si>
  <si>
    <t>Difference</t>
  </si>
  <si>
    <t>Actual Cost</t>
  </si>
  <si>
    <t>Result</t>
  </si>
  <si>
    <t>Remaining Unspent Budget Amount:</t>
  </si>
  <si>
    <t>Vendor</t>
  </si>
  <si>
    <t>Amount</t>
  </si>
  <si>
    <t>Description of Purchased Materials</t>
  </si>
  <si>
    <t>Total Trashout Costs</t>
  </si>
  <si>
    <t>Total Demo Costs</t>
  </si>
  <si>
    <t>Total Framing Costs</t>
  </si>
  <si>
    <t>Total Plumbing Costs</t>
  </si>
  <si>
    <t>Total HVAC Costs</t>
  </si>
  <si>
    <t>Total Electrical Costs</t>
  </si>
  <si>
    <t>Total Windows Costs</t>
  </si>
  <si>
    <t>Total Drywall Costs</t>
  </si>
  <si>
    <t>Total Mud, Tape, Texture Costs</t>
  </si>
  <si>
    <t>Total Interior Paint Costs</t>
  </si>
  <si>
    <t>Total Flooring Costs</t>
  </si>
  <si>
    <t>Total Trim Costs</t>
  </si>
  <si>
    <t>Total Door Costs</t>
  </si>
  <si>
    <t>Total Closet Costs</t>
  </si>
  <si>
    <t>Total Tile Costs</t>
  </si>
  <si>
    <t>Total Hardware Costs</t>
  </si>
  <si>
    <t>Total Finish Plumbing Costs</t>
  </si>
  <si>
    <t>Total Finish Electrical Costs</t>
  </si>
  <si>
    <t>Total Lighting Costs</t>
  </si>
  <si>
    <t>Total Kitchen Costs</t>
  </si>
  <si>
    <t>Total Appliances Costs</t>
  </si>
  <si>
    <t>Total Insulation Costs</t>
  </si>
  <si>
    <t>Total Misc Finish Item Costs</t>
  </si>
  <si>
    <t>Total Roofing Costs</t>
  </si>
  <si>
    <t>Total Landscaping Costs</t>
  </si>
  <si>
    <t>Total Fencing Costs</t>
  </si>
  <si>
    <t>Total Sewer and Septic Costs</t>
  </si>
  <si>
    <t>Total Siding Costs</t>
  </si>
  <si>
    <t>Total Irrigation Costs</t>
  </si>
  <si>
    <t>Total Garage Costs</t>
  </si>
  <si>
    <t>Total Masonry and Chimney Costs</t>
  </si>
  <si>
    <t>Total Driveway Costs</t>
  </si>
  <si>
    <t>Total Exterior Paint Costs</t>
  </si>
  <si>
    <t>Total Deck Costs</t>
  </si>
  <si>
    <t>Other Supplies/Items</t>
  </si>
  <si>
    <t>Total Other Exterior Supply Costs</t>
  </si>
  <si>
    <t>Total Permit Costs</t>
  </si>
  <si>
    <t>Total Equipment Rental Costs</t>
  </si>
  <si>
    <t>Total Maintenance Costs</t>
  </si>
  <si>
    <t>Total Attic Costs</t>
  </si>
  <si>
    <t>Total Crawlspace Costs</t>
  </si>
  <si>
    <t>Total Major Structural Costs</t>
  </si>
  <si>
    <t>Total Dumpster Costs</t>
  </si>
  <si>
    <t>Total Labor Costs</t>
  </si>
  <si>
    <t>Total Cleaning Costs</t>
  </si>
  <si>
    <t>Total Addtl Line 1 Costs</t>
  </si>
  <si>
    <t>Total Addtl Line 2 Costs</t>
  </si>
  <si>
    <t>Property Profit and Loss</t>
  </si>
  <si>
    <t>Property address:</t>
  </si>
  <si>
    <t>Purchase Date:</t>
  </si>
  <si>
    <t>Cash Outflow (Investment)</t>
  </si>
  <si>
    <t>Purchase of Property</t>
  </si>
  <si>
    <t>Est Expenses at Purchase</t>
  </si>
  <si>
    <t>Taxes</t>
  </si>
  <si>
    <t>Closing Fees</t>
  </si>
  <si>
    <t>CIS</t>
  </si>
  <si>
    <t>Odd Days Interest</t>
  </si>
  <si>
    <t>Title and Recording Fees</t>
  </si>
  <si>
    <t>Other Expenses at Purchase</t>
  </si>
  <si>
    <t>Gross Cost Basis</t>
  </si>
  <si>
    <t>Fix up and Repair</t>
  </si>
  <si>
    <t>Property Tax (Less Purchase Cost)</t>
  </si>
  <si>
    <t>Travel Expense</t>
  </si>
  <si>
    <t>Property Utilities</t>
  </si>
  <si>
    <t>Property Insurance (Less Purchase Cost)</t>
  </si>
  <si>
    <t xml:space="preserve">Wages and Salaries </t>
  </si>
  <si>
    <t>Interest Expense (Less Odd Days Interest)</t>
  </si>
  <si>
    <t>Repair Costs</t>
  </si>
  <si>
    <t>Permits and Inspection</t>
  </si>
  <si>
    <t>Appraisal</t>
  </si>
  <si>
    <t>Supplies</t>
  </si>
  <si>
    <t>Total Fix up and Repair</t>
  </si>
  <si>
    <t>Estimated Holding Costs</t>
  </si>
  <si>
    <t>Est Total Investment</t>
  </si>
  <si>
    <t>Target Sale Price</t>
  </si>
  <si>
    <t>Return on Investment</t>
  </si>
  <si>
    <t>Principal</t>
  </si>
  <si>
    <t>Gain</t>
  </si>
  <si>
    <t>Number of Days Owned:</t>
  </si>
  <si>
    <t>Form Instructions:</t>
  </si>
  <si>
    <t>1.  Enter property address</t>
  </si>
  <si>
    <t>2.  Enter purchase date (format example 4/13/2018)</t>
  </si>
  <si>
    <t>3.  Enter purchase price of property (cell E5)</t>
  </si>
  <si>
    <t>4.  Enter all costs from purchase of property (cells E7 - E12)</t>
  </si>
  <si>
    <t>5.  Enter all costs incurred during ownership, including rehab costs (cells E17 - E26)</t>
  </si>
  <si>
    <t>Est Selling Costs (11% of target selling price)</t>
  </si>
  <si>
    <t>8.  Enter target sales price (cell F35)</t>
  </si>
  <si>
    <t>6.  Enter estimated holding costs (cell F29)</t>
  </si>
  <si>
    <t>7.  Enter selling costs (cell F31)…buyer's agent and seller's agent commissions, credit for closing fees, excise taxes, etc.</t>
  </si>
  <si>
    <t>9.  Enter estimated closing date (cell F38)</t>
  </si>
  <si>
    <t>Estimated Closing Date</t>
  </si>
  <si>
    <t>Estimated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</si>
</sst>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4"/>
    <xf numFmtId="0" fontId="4" fillId="0" borderId="3" xfId="2" applyFont="1" applyFill="1" applyBorder="1" applyAlignment="1" applyProtection="1">
      <alignment horizontal="left"/>
      <protection locked="0"/>
    </xf>
    <xf numFmtId="0" fontId="3" fillId="3" borderId="20" xfId="2" applyFont="1" applyFill="1" applyBorder="1" applyAlignment="1" applyProtection="1">
      <alignment horizontal="left"/>
      <protection locked="0"/>
    </xf>
    <xf numFmtId="0" fontId="3" fillId="3" borderId="5" xfId="2" applyFont="1" applyFill="1" applyBorder="1" applyAlignment="1" applyProtection="1">
      <protection locked="0"/>
    </xf>
    <xf numFmtId="0" fontId="3" fillId="3" borderId="7" xfId="2" applyFont="1" applyFill="1" applyBorder="1" applyAlignment="1" applyProtection="1">
      <alignment horizontal="right"/>
      <protection locked="0"/>
    </xf>
    <xf numFmtId="0" fontId="2" fillId="0" borderId="0" xfId="2" applyProtection="1">
      <protection locked="0"/>
    </xf>
    <xf numFmtId="0" fontId="2" fillId="3" borderId="16" xfId="2" applyFont="1" applyFill="1" applyBorder="1" applyAlignment="1" applyProtection="1">
      <protection locked="0"/>
    </xf>
    <xf numFmtId="0" fontId="3" fillId="3" borderId="0" xfId="2" applyFont="1" applyFill="1" applyBorder="1" applyAlignment="1" applyProtection="1">
      <protection locked="0"/>
    </xf>
    <xf numFmtId="0" fontId="3" fillId="3" borderId="6" xfId="2" applyFont="1" applyFill="1" applyBorder="1" applyAlignment="1" applyProtection="1">
      <alignment horizontal="right"/>
      <protection locked="0"/>
    </xf>
    <xf numFmtId="0" fontId="2" fillId="0" borderId="16" xfId="2" applyBorder="1" applyAlignment="1" applyProtection="1">
      <protection locked="0"/>
    </xf>
    <xf numFmtId="0" fontId="2" fillId="0" borderId="0" xfId="2" applyBorder="1" applyAlignment="1" applyProtection="1">
      <alignment horizontal="left"/>
      <protection locked="0"/>
    </xf>
    <xf numFmtId="0" fontId="2" fillId="0" borderId="0" xfId="2" applyBorder="1" applyAlignment="1" applyProtection="1">
      <alignment horizontal="right"/>
      <protection locked="0"/>
    </xf>
    <xf numFmtId="0" fontId="2" fillId="0" borderId="0" xfId="2" applyBorder="1" applyAlignment="1" applyProtection="1">
      <protection locked="0"/>
    </xf>
    <xf numFmtId="0" fontId="2" fillId="3" borderId="8" xfId="2" applyFont="1" applyFill="1" applyBorder="1" applyProtection="1">
      <protection locked="0"/>
    </xf>
    <xf numFmtId="0" fontId="2" fillId="3" borderId="2" xfId="2" applyFill="1" applyBorder="1" applyProtection="1">
      <protection locked="0"/>
    </xf>
    <xf numFmtId="0" fontId="2" fillId="3" borderId="4" xfId="2" applyFill="1" applyBorder="1" applyProtection="1">
      <protection locked="0"/>
    </xf>
    <xf numFmtId="0" fontId="4" fillId="0" borderId="3" xfId="2" applyFont="1" applyBorder="1" applyAlignment="1" applyProtection="1">
      <alignment horizontal="center" wrapText="1"/>
      <protection locked="0"/>
    </xf>
    <xf numFmtId="0" fontId="4" fillId="2" borderId="8" xfId="2" applyFont="1" applyFill="1" applyBorder="1" applyAlignment="1" applyProtection="1">
      <alignment horizontal="center" wrapText="1"/>
      <protection locked="0"/>
    </xf>
    <xf numFmtId="0" fontId="6" fillId="6" borderId="20" xfId="2" applyFont="1" applyFill="1" applyBorder="1" applyAlignment="1" applyProtection="1">
      <alignment horizontal="center" wrapText="1"/>
      <protection locked="0"/>
    </xf>
    <xf numFmtId="0" fontId="4" fillId="6" borderId="12" xfId="2" applyFont="1" applyFill="1" applyBorder="1" applyAlignment="1" applyProtection="1">
      <alignment horizontal="center" wrapText="1"/>
      <protection locked="0"/>
    </xf>
    <xf numFmtId="0" fontId="4" fillId="6" borderId="17" xfId="2" applyFont="1" applyFill="1" applyBorder="1" applyAlignment="1" applyProtection="1">
      <alignment horizontal="center" wrapText="1"/>
      <protection locked="0"/>
    </xf>
    <xf numFmtId="14" fontId="4" fillId="6" borderId="17" xfId="2" applyNumberFormat="1" applyFont="1" applyFill="1" applyBorder="1" applyAlignment="1" applyProtection="1">
      <alignment horizontal="center" wrapText="1"/>
      <protection locked="0"/>
    </xf>
    <xf numFmtId="0" fontId="2" fillId="7" borderId="0" xfId="2" applyFill="1" applyProtection="1">
      <protection locked="0"/>
    </xf>
    <xf numFmtId="43" fontId="2" fillId="4" borderId="12" xfId="3" applyNumberFormat="1" applyFont="1" applyFill="1" applyBorder="1" applyProtection="1">
      <protection locked="0"/>
    </xf>
    <xf numFmtId="43" fontId="2" fillId="2" borderId="17" xfId="3" applyNumberFormat="1" applyFont="1" applyFill="1" applyBorder="1" applyProtection="1">
      <protection locked="0"/>
    </xf>
    <xf numFmtId="43" fontId="2" fillId="2" borderId="12" xfId="3" applyNumberFormat="1" applyFont="1" applyFill="1" applyBorder="1" applyProtection="1">
      <protection locked="0"/>
    </xf>
    <xf numFmtId="0" fontId="6" fillId="6" borderId="11" xfId="2" applyFont="1" applyFill="1" applyBorder="1" applyAlignment="1" applyProtection="1">
      <alignment horizontal="center"/>
      <protection locked="0"/>
    </xf>
    <xf numFmtId="43" fontId="2" fillId="6" borderId="12" xfId="3" applyNumberFormat="1" applyFont="1" applyFill="1" applyBorder="1" applyProtection="1">
      <protection locked="0"/>
    </xf>
    <xf numFmtId="0" fontId="2" fillId="0" borderId="0" xfId="2" applyBorder="1" applyProtection="1">
      <protection locked="0"/>
    </xf>
    <xf numFmtId="43" fontId="2" fillId="2" borderId="13" xfId="3" applyNumberFormat="1" applyFont="1" applyFill="1" applyBorder="1" applyProtection="1">
      <protection locked="0"/>
    </xf>
    <xf numFmtId="43" fontId="2" fillId="2" borderId="15" xfId="3" applyNumberFormat="1" applyFont="1" applyFill="1" applyBorder="1" applyProtection="1">
      <protection locked="0"/>
    </xf>
    <xf numFmtId="0" fontId="6" fillId="6" borderId="16" xfId="2" applyFont="1" applyFill="1" applyBorder="1" applyAlignment="1" applyProtection="1">
      <alignment horizontal="center"/>
      <protection locked="0"/>
    </xf>
    <xf numFmtId="43" fontId="2" fillId="6" borderId="19" xfId="3" applyNumberFormat="1" applyFont="1" applyFill="1" applyBorder="1" applyProtection="1">
      <protection locked="0"/>
    </xf>
    <xf numFmtId="0" fontId="2" fillId="5" borderId="14" xfId="2" applyFont="1" applyFill="1" applyBorder="1" applyProtection="1"/>
    <xf numFmtId="44" fontId="2" fillId="5" borderId="15" xfId="1" applyFont="1" applyFill="1" applyBorder="1" applyProtection="1"/>
    <xf numFmtId="43" fontId="2" fillId="2" borderId="12" xfId="3" applyNumberFormat="1" applyFont="1" applyFill="1" applyBorder="1" applyProtection="1"/>
    <xf numFmtId="43" fontId="2" fillId="6" borderId="12" xfId="3" applyNumberFormat="1" applyFont="1" applyFill="1" applyBorder="1" applyProtection="1"/>
    <xf numFmtId="43" fontId="2" fillId="6" borderId="19" xfId="3" applyNumberFormat="1" applyFont="1" applyFill="1" applyBorder="1" applyProtection="1"/>
    <xf numFmtId="43" fontId="2" fillId="4" borderId="12" xfId="3" applyNumberFormat="1" applyFont="1" applyFill="1" applyBorder="1" applyProtection="1"/>
    <xf numFmtId="0" fontId="2" fillId="0" borderId="0" xfId="2" applyBorder="1" applyProtection="1"/>
    <xf numFmtId="0" fontId="9" fillId="0" borderId="0" xfId="2" applyFont="1" applyProtection="1"/>
    <xf numFmtId="0" fontId="8" fillId="0" borderId="0" xfId="2" applyFont="1" applyProtection="1"/>
    <xf numFmtId="44" fontId="8" fillId="0" borderId="0" xfId="2" applyNumberFormat="1" applyFont="1" applyProtection="1"/>
    <xf numFmtId="0" fontId="2" fillId="0" borderId="0" xfId="2" applyProtection="1"/>
    <xf numFmtId="0" fontId="10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44" fontId="0" fillId="0" borderId="0" xfId="1" applyFont="1" applyProtection="1"/>
    <xf numFmtId="43" fontId="2" fillId="4" borderId="21" xfId="3" applyNumberFormat="1" applyFont="1" applyFill="1" applyBorder="1" applyProtection="1">
      <protection locked="0"/>
    </xf>
    <xf numFmtId="43" fontId="2" fillId="2" borderId="21" xfId="3" applyNumberFormat="1" applyFont="1" applyFill="1" applyBorder="1" applyProtection="1">
      <protection locked="0"/>
    </xf>
    <xf numFmtId="43" fontId="2" fillId="2" borderId="21" xfId="3" applyNumberFormat="1" applyFont="1" applyFill="1" applyBorder="1" applyProtection="1"/>
    <xf numFmtId="0" fontId="2" fillId="5" borderId="21" xfId="2" applyFont="1" applyFill="1" applyBorder="1" applyProtection="1"/>
    <xf numFmtId="44" fontId="2" fillId="5" borderId="21" xfId="1" applyFont="1" applyFill="1" applyBorder="1" applyProtection="1"/>
    <xf numFmtId="0" fontId="4" fillId="4" borderId="10" xfId="2" applyFont="1" applyFill="1" applyBorder="1" applyAlignment="1" applyProtection="1">
      <alignment horizontal="center" wrapText="1"/>
    </xf>
    <xf numFmtId="0" fontId="4" fillId="2" borderId="8" xfId="2" applyFont="1" applyFill="1" applyBorder="1" applyAlignment="1" applyProtection="1">
      <alignment horizontal="center" wrapText="1"/>
    </xf>
    <xf numFmtId="14" fontId="4" fillId="2" borderId="8" xfId="2" applyNumberFormat="1" applyFont="1" applyFill="1" applyBorder="1" applyAlignment="1" applyProtection="1">
      <alignment horizontal="center" wrapText="1"/>
    </xf>
    <xf numFmtId="0" fontId="2" fillId="0" borderId="9" xfId="2" applyFont="1" applyBorder="1" applyProtection="1"/>
    <xf numFmtId="0" fontId="2" fillId="0" borderId="11" xfId="2" applyFont="1" applyBorder="1" applyProtection="1"/>
    <xf numFmtId="0" fontId="2" fillId="0" borderId="11" xfId="2" applyFont="1" applyBorder="1" applyAlignment="1" applyProtection="1">
      <alignment horizontal="left"/>
    </xf>
    <xf numFmtId="0" fontId="2" fillId="0" borderId="18" xfId="2" applyFont="1" applyBorder="1" applyAlignment="1" applyProtection="1">
      <alignment horizontal="left"/>
    </xf>
    <xf numFmtId="0" fontId="2" fillId="0" borderId="14" xfId="2" applyFont="1" applyBorder="1" applyProtection="1"/>
    <xf numFmtId="0" fontId="2" fillId="7" borderId="21" xfId="2" applyFont="1" applyFill="1" applyBorder="1" applyAlignment="1" applyProtection="1">
      <alignment horizontal="left"/>
    </xf>
    <xf numFmtId="0" fontId="4" fillId="0" borderId="3" xfId="2" applyFont="1" applyBorder="1" applyAlignment="1" applyProtection="1">
      <alignment horizontal="center" wrapText="1"/>
    </xf>
    <xf numFmtId="0" fontId="6" fillId="6" borderId="20" xfId="2" applyFont="1" applyFill="1" applyBorder="1" applyAlignment="1" applyProtection="1">
      <alignment horizontal="center" wrapText="1"/>
    </xf>
    <xf numFmtId="0" fontId="4" fillId="6" borderId="12" xfId="2" applyFont="1" applyFill="1" applyBorder="1" applyAlignment="1" applyProtection="1">
      <alignment horizontal="center" wrapText="1"/>
    </xf>
    <xf numFmtId="0" fontId="4" fillId="6" borderId="17" xfId="2" applyFont="1" applyFill="1" applyBorder="1" applyAlignment="1" applyProtection="1">
      <alignment horizontal="center" wrapText="1"/>
    </xf>
    <xf numFmtId="0" fontId="6" fillId="6" borderId="11" xfId="2" applyFont="1" applyFill="1" applyBorder="1" applyAlignment="1" applyProtection="1">
      <alignment horizontal="center"/>
    </xf>
    <xf numFmtId="0" fontId="6" fillId="6" borderId="16" xfId="2" applyFont="1" applyFill="1" applyBorder="1" applyAlignment="1" applyProtection="1">
      <alignment horizontal="center"/>
    </xf>
    <xf numFmtId="0" fontId="2" fillId="7" borderId="11" xfId="2" applyFont="1" applyFill="1" applyBorder="1" applyAlignment="1" applyProtection="1">
      <alignment horizontal="left"/>
    </xf>
    <xf numFmtId="43" fontId="12" fillId="8" borderId="0" xfId="5" applyFont="1" applyFill="1" applyProtection="1">
      <protection locked="0"/>
    </xf>
    <xf numFmtId="44" fontId="12" fillId="8" borderId="21" xfId="1" applyFont="1" applyFill="1" applyBorder="1" applyProtection="1">
      <protection locked="0"/>
    </xf>
    <xf numFmtId="43" fontId="12" fillId="8" borderId="1" xfId="5" applyFont="1" applyFill="1" applyBorder="1" applyProtection="1">
      <protection locked="0"/>
    </xf>
    <xf numFmtId="44" fontId="14" fillId="8" borderId="0" xfId="1" applyFont="1" applyFill="1" applyProtection="1">
      <protection locked="0"/>
    </xf>
    <xf numFmtId="44" fontId="14" fillId="8" borderId="0" xfId="1" applyFont="1" applyFill="1" applyBorder="1" applyProtection="1">
      <protection locked="0"/>
    </xf>
    <xf numFmtId="14" fontId="12" fillId="0" borderId="21" xfId="5" applyNumberFormat="1" applyFont="1" applyBorder="1" applyProtection="1">
      <protection locked="0"/>
    </xf>
    <xf numFmtId="0" fontId="16" fillId="0" borderId="0" xfId="0" applyFont="1" applyFill="1" applyProtection="1"/>
    <xf numFmtId="43" fontId="17" fillId="0" borderId="0" xfId="5" applyFont="1" applyFill="1" applyProtection="1"/>
    <xf numFmtId="44" fontId="17" fillId="0" borderId="21" xfId="1" applyFont="1" applyFill="1" applyBorder="1" applyProtection="1"/>
    <xf numFmtId="44" fontId="17" fillId="0" borderId="0" xfId="1" applyFont="1" applyBorder="1" applyProtection="1"/>
    <xf numFmtId="0" fontId="13" fillId="0" borderId="0" xfId="0" applyFont="1" applyFill="1" applyProtection="1"/>
    <xf numFmtId="43" fontId="15" fillId="0" borderId="0" xfId="5" applyFont="1" applyFill="1" applyProtection="1"/>
    <xf numFmtId="44" fontId="15" fillId="0" borderId="0" xfId="1" applyFont="1" applyFill="1" applyProtection="1"/>
    <xf numFmtId="44" fontId="15" fillId="0" borderId="0" xfId="1" applyFont="1" applyBorder="1" applyProtection="1"/>
    <xf numFmtId="0" fontId="16" fillId="0" borderId="0" xfId="0" applyFont="1" applyProtection="1"/>
    <xf numFmtId="0" fontId="0" fillId="0" borderId="0" xfId="0" applyProtection="1"/>
    <xf numFmtId="43" fontId="12" fillId="0" borderId="0" xfId="5" applyFont="1" applyProtection="1"/>
    <xf numFmtId="14" fontId="12" fillId="0" borderId="0" xfId="5" applyNumberFormat="1" applyFont="1" applyProtection="1"/>
    <xf numFmtId="14" fontId="15" fillId="0" borderId="0" xfId="5" applyNumberFormat="1" applyFont="1" applyProtection="1"/>
    <xf numFmtId="0" fontId="13" fillId="0" borderId="0" xfId="0" applyFont="1" applyProtection="1"/>
    <xf numFmtId="43" fontId="15" fillId="0" borderId="0" xfId="5" applyFont="1" applyProtection="1"/>
    <xf numFmtId="44" fontId="15" fillId="0" borderId="1" xfId="1" applyFont="1" applyBorder="1" applyProtection="1"/>
    <xf numFmtId="0" fontId="0" fillId="8" borderId="0" xfId="0" applyFill="1" applyProtection="1"/>
    <xf numFmtId="0" fontId="7" fillId="8" borderId="0" xfId="0" applyFont="1" applyFill="1" applyAlignment="1" applyProtection="1">
      <alignment horizontal="left"/>
    </xf>
    <xf numFmtId="43" fontId="14" fillId="8" borderId="0" xfId="5" applyFont="1" applyFill="1" applyProtection="1"/>
    <xf numFmtId="44" fontId="14" fillId="8" borderId="0" xfId="1" applyFont="1" applyFill="1" applyBorder="1" applyProtection="1"/>
    <xf numFmtId="43" fontId="12" fillId="8" borderId="0" xfId="5" applyFont="1" applyFill="1" applyProtection="1"/>
    <xf numFmtId="9" fontId="0" fillId="0" borderId="0" xfId="6" applyFont="1" applyProtection="1"/>
    <xf numFmtId="0" fontId="13" fillId="8" borderId="0" xfId="0" applyFont="1" applyFill="1" applyProtection="1"/>
    <xf numFmtId="0" fontId="13" fillId="8" borderId="0" xfId="0" applyFont="1" applyFill="1" applyAlignment="1" applyProtection="1">
      <alignment horizontal="left"/>
    </xf>
    <xf numFmtId="43" fontId="15" fillId="8" borderId="0" xfId="5" applyFont="1" applyFill="1" applyProtection="1"/>
    <xf numFmtId="44" fontId="15" fillId="8" borderId="0" xfId="1" applyFont="1" applyFill="1" applyProtection="1"/>
    <xf numFmtId="0" fontId="0" fillId="8" borderId="0" xfId="0" applyFill="1" applyAlignment="1" applyProtection="1">
      <alignment horizontal="left"/>
    </xf>
    <xf numFmtId="43" fontId="12" fillId="8" borderId="0" xfId="5" applyFont="1" applyFill="1" applyBorder="1" applyProtection="1"/>
    <xf numFmtId="0" fontId="7" fillId="8" borderId="0" xfId="0" applyFont="1" applyFill="1" applyProtection="1"/>
    <xf numFmtId="44" fontId="14" fillId="8" borderId="0" xfId="1" applyFont="1" applyFill="1" applyProtection="1"/>
    <xf numFmtId="0" fontId="0" fillId="8" borderId="0" xfId="0" applyFill="1" applyAlignment="1" applyProtection="1">
      <alignment horizontal="left" indent="1"/>
    </xf>
    <xf numFmtId="44" fontId="0" fillId="8" borderId="0" xfId="0" applyNumberFormat="1" applyFill="1" applyProtection="1"/>
    <xf numFmtId="1" fontId="0" fillId="8" borderId="0" xfId="0" applyNumberFormat="1" applyFill="1" applyProtection="1"/>
    <xf numFmtId="43" fontId="0" fillId="0" borderId="0" xfId="0" applyNumberFormat="1" applyProtection="1"/>
    <xf numFmtId="14" fontId="0" fillId="0" borderId="0" xfId="0" applyNumberFormat="1" applyProtection="1"/>
    <xf numFmtId="0" fontId="18" fillId="8" borderId="0" xfId="0" applyFont="1" applyFill="1" applyProtection="1"/>
    <xf numFmtId="10" fontId="13" fillId="8" borderId="8" xfId="6" applyNumberFormat="1" applyFont="1" applyFill="1" applyBorder="1" applyProtection="1"/>
    <xf numFmtId="0" fontId="11" fillId="0" borderId="0" xfId="0" applyFont="1" applyProtection="1"/>
    <xf numFmtId="44" fontId="15" fillId="0" borderId="21" xfId="1" applyFont="1" applyBorder="1" applyProtection="1">
      <protection locked="0"/>
    </xf>
    <xf numFmtId="0" fontId="5" fillId="0" borderId="0" xfId="4" applyAlignment="1"/>
    <xf numFmtId="14" fontId="0" fillId="0" borderId="25" xfId="0" applyNumberFormat="1" applyBorder="1" applyAlignment="1" applyProtection="1">
      <alignment horizontal="center"/>
      <protection locked="0"/>
    </xf>
    <xf numFmtId="14" fontId="0" fillId="0" borderId="26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</cellXfs>
  <cellStyles count="7">
    <cellStyle name="Comma" xfId="5" builtinId="3"/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3" xfId="4" xr:uid="{00000000-0005-0000-0000-000004000000}"/>
    <cellStyle name="Percent" xfId="6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showGridLines="0" tabSelected="1" workbookViewId="0">
      <selection activeCell="C4" sqref="C4"/>
    </sheetView>
  </sheetViews>
  <sheetFormatPr defaultRowHeight="12.75" x14ac:dyDescent="0.2"/>
  <cols>
    <col min="1" max="1" width="42.7109375" style="6" bestFit="1" customWidth="1"/>
    <col min="2" max="2" width="21.7109375" style="29" customWidth="1"/>
    <col min="3" max="3" width="18.140625" style="6" customWidth="1"/>
    <col min="4" max="6" width="15.28515625" style="6" customWidth="1"/>
    <col min="7" max="7" width="16.42578125" style="6" customWidth="1"/>
    <col min="8" max="8" width="42.140625" style="6" customWidth="1"/>
    <col min="9" max="9" width="22.7109375" style="6" customWidth="1"/>
    <col min="10" max="255" width="9.140625" style="6"/>
    <col min="256" max="256" width="26.5703125" style="6" customWidth="1"/>
    <col min="257" max="257" width="14" style="6" bestFit="1" customWidth="1"/>
    <col min="258" max="258" width="10.28515625" style="6" bestFit="1" customWidth="1"/>
    <col min="259" max="259" width="10.42578125" style="6" customWidth="1"/>
    <col min="260" max="260" width="10.28515625" style="6" bestFit="1" customWidth="1"/>
    <col min="261" max="263" width="9.42578125" style="6" bestFit="1" customWidth="1"/>
    <col min="264" max="264" width="11.28515625" style="6" customWidth="1"/>
    <col min="265" max="511" width="9.140625" style="6"/>
    <col min="512" max="512" width="26.5703125" style="6" customWidth="1"/>
    <col min="513" max="513" width="14" style="6" bestFit="1" customWidth="1"/>
    <col min="514" max="514" width="10.28515625" style="6" bestFit="1" customWidth="1"/>
    <col min="515" max="515" width="10.42578125" style="6" customWidth="1"/>
    <col min="516" max="516" width="10.28515625" style="6" bestFit="1" customWidth="1"/>
    <col min="517" max="519" width="9.42578125" style="6" bestFit="1" customWidth="1"/>
    <col min="520" max="520" width="11.28515625" style="6" customWidth="1"/>
    <col min="521" max="767" width="9.140625" style="6"/>
    <col min="768" max="768" width="26.5703125" style="6" customWidth="1"/>
    <col min="769" max="769" width="14" style="6" bestFit="1" customWidth="1"/>
    <col min="770" max="770" width="10.28515625" style="6" bestFit="1" customWidth="1"/>
    <col min="771" max="771" width="10.42578125" style="6" customWidth="1"/>
    <col min="772" max="772" width="10.28515625" style="6" bestFit="1" customWidth="1"/>
    <col min="773" max="775" width="9.42578125" style="6" bestFit="1" customWidth="1"/>
    <col min="776" max="776" width="11.28515625" style="6" customWidth="1"/>
    <col min="777" max="1023" width="9.140625" style="6"/>
    <col min="1024" max="1024" width="26.5703125" style="6" customWidth="1"/>
    <col min="1025" max="1025" width="14" style="6" bestFit="1" customWidth="1"/>
    <col min="1026" max="1026" width="10.28515625" style="6" bestFit="1" customWidth="1"/>
    <col min="1027" max="1027" width="10.42578125" style="6" customWidth="1"/>
    <col min="1028" max="1028" width="10.28515625" style="6" bestFit="1" customWidth="1"/>
    <col min="1029" max="1031" width="9.42578125" style="6" bestFit="1" customWidth="1"/>
    <col min="1032" max="1032" width="11.28515625" style="6" customWidth="1"/>
    <col min="1033" max="1279" width="9.140625" style="6"/>
    <col min="1280" max="1280" width="26.5703125" style="6" customWidth="1"/>
    <col min="1281" max="1281" width="14" style="6" bestFit="1" customWidth="1"/>
    <col min="1282" max="1282" width="10.28515625" style="6" bestFit="1" customWidth="1"/>
    <col min="1283" max="1283" width="10.42578125" style="6" customWidth="1"/>
    <col min="1284" max="1284" width="10.28515625" style="6" bestFit="1" customWidth="1"/>
    <col min="1285" max="1287" width="9.42578125" style="6" bestFit="1" customWidth="1"/>
    <col min="1288" max="1288" width="11.28515625" style="6" customWidth="1"/>
    <col min="1289" max="1535" width="9.140625" style="6"/>
    <col min="1536" max="1536" width="26.5703125" style="6" customWidth="1"/>
    <col min="1537" max="1537" width="14" style="6" bestFit="1" customWidth="1"/>
    <col min="1538" max="1538" width="10.28515625" style="6" bestFit="1" customWidth="1"/>
    <col min="1539" max="1539" width="10.42578125" style="6" customWidth="1"/>
    <col min="1540" max="1540" width="10.28515625" style="6" bestFit="1" customWidth="1"/>
    <col min="1541" max="1543" width="9.42578125" style="6" bestFit="1" customWidth="1"/>
    <col min="1544" max="1544" width="11.28515625" style="6" customWidth="1"/>
    <col min="1545" max="1791" width="9.140625" style="6"/>
    <col min="1792" max="1792" width="26.5703125" style="6" customWidth="1"/>
    <col min="1793" max="1793" width="14" style="6" bestFit="1" customWidth="1"/>
    <col min="1794" max="1794" width="10.28515625" style="6" bestFit="1" customWidth="1"/>
    <col min="1795" max="1795" width="10.42578125" style="6" customWidth="1"/>
    <col min="1796" max="1796" width="10.28515625" style="6" bestFit="1" customWidth="1"/>
    <col min="1797" max="1799" width="9.42578125" style="6" bestFit="1" customWidth="1"/>
    <col min="1800" max="1800" width="11.28515625" style="6" customWidth="1"/>
    <col min="1801" max="2047" width="9.140625" style="6"/>
    <col min="2048" max="2048" width="26.5703125" style="6" customWidth="1"/>
    <col min="2049" max="2049" width="14" style="6" bestFit="1" customWidth="1"/>
    <col min="2050" max="2050" width="10.28515625" style="6" bestFit="1" customWidth="1"/>
    <col min="2051" max="2051" width="10.42578125" style="6" customWidth="1"/>
    <col min="2052" max="2052" width="10.28515625" style="6" bestFit="1" customWidth="1"/>
    <col min="2053" max="2055" width="9.42578125" style="6" bestFit="1" customWidth="1"/>
    <col min="2056" max="2056" width="11.28515625" style="6" customWidth="1"/>
    <col min="2057" max="2303" width="9.140625" style="6"/>
    <col min="2304" max="2304" width="26.5703125" style="6" customWidth="1"/>
    <col min="2305" max="2305" width="14" style="6" bestFit="1" customWidth="1"/>
    <col min="2306" max="2306" width="10.28515625" style="6" bestFit="1" customWidth="1"/>
    <col min="2307" max="2307" width="10.42578125" style="6" customWidth="1"/>
    <col min="2308" max="2308" width="10.28515625" style="6" bestFit="1" customWidth="1"/>
    <col min="2309" max="2311" width="9.42578125" style="6" bestFit="1" customWidth="1"/>
    <col min="2312" max="2312" width="11.28515625" style="6" customWidth="1"/>
    <col min="2313" max="2559" width="9.140625" style="6"/>
    <col min="2560" max="2560" width="26.5703125" style="6" customWidth="1"/>
    <col min="2561" max="2561" width="14" style="6" bestFit="1" customWidth="1"/>
    <col min="2562" max="2562" width="10.28515625" style="6" bestFit="1" customWidth="1"/>
    <col min="2563" max="2563" width="10.42578125" style="6" customWidth="1"/>
    <col min="2564" max="2564" width="10.28515625" style="6" bestFit="1" customWidth="1"/>
    <col min="2565" max="2567" width="9.42578125" style="6" bestFit="1" customWidth="1"/>
    <col min="2568" max="2568" width="11.28515625" style="6" customWidth="1"/>
    <col min="2569" max="2815" width="9.140625" style="6"/>
    <col min="2816" max="2816" width="26.5703125" style="6" customWidth="1"/>
    <col min="2817" max="2817" width="14" style="6" bestFit="1" customWidth="1"/>
    <col min="2818" max="2818" width="10.28515625" style="6" bestFit="1" customWidth="1"/>
    <col min="2819" max="2819" width="10.42578125" style="6" customWidth="1"/>
    <col min="2820" max="2820" width="10.28515625" style="6" bestFit="1" customWidth="1"/>
    <col min="2821" max="2823" width="9.42578125" style="6" bestFit="1" customWidth="1"/>
    <col min="2824" max="2824" width="11.28515625" style="6" customWidth="1"/>
    <col min="2825" max="3071" width="9.140625" style="6"/>
    <col min="3072" max="3072" width="26.5703125" style="6" customWidth="1"/>
    <col min="3073" max="3073" width="14" style="6" bestFit="1" customWidth="1"/>
    <col min="3074" max="3074" width="10.28515625" style="6" bestFit="1" customWidth="1"/>
    <col min="3075" max="3075" width="10.42578125" style="6" customWidth="1"/>
    <col min="3076" max="3076" width="10.28515625" style="6" bestFit="1" customWidth="1"/>
    <col min="3077" max="3079" width="9.42578125" style="6" bestFit="1" customWidth="1"/>
    <col min="3080" max="3080" width="11.28515625" style="6" customWidth="1"/>
    <col min="3081" max="3327" width="9.140625" style="6"/>
    <col min="3328" max="3328" width="26.5703125" style="6" customWidth="1"/>
    <col min="3329" max="3329" width="14" style="6" bestFit="1" customWidth="1"/>
    <col min="3330" max="3330" width="10.28515625" style="6" bestFit="1" customWidth="1"/>
    <col min="3331" max="3331" width="10.42578125" style="6" customWidth="1"/>
    <col min="3332" max="3332" width="10.28515625" style="6" bestFit="1" customWidth="1"/>
    <col min="3333" max="3335" width="9.42578125" style="6" bestFit="1" customWidth="1"/>
    <col min="3336" max="3336" width="11.28515625" style="6" customWidth="1"/>
    <col min="3337" max="3583" width="9.140625" style="6"/>
    <col min="3584" max="3584" width="26.5703125" style="6" customWidth="1"/>
    <col min="3585" max="3585" width="14" style="6" bestFit="1" customWidth="1"/>
    <col min="3586" max="3586" width="10.28515625" style="6" bestFit="1" customWidth="1"/>
    <col min="3587" max="3587" width="10.42578125" style="6" customWidth="1"/>
    <col min="3588" max="3588" width="10.28515625" style="6" bestFit="1" customWidth="1"/>
    <col min="3589" max="3591" width="9.42578125" style="6" bestFit="1" customWidth="1"/>
    <col min="3592" max="3592" width="11.28515625" style="6" customWidth="1"/>
    <col min="3593" max="3839" width="9.140625" style="6"/>
    <col min="3840" max="3840" width="26.5703125" style="6" customWidth="1"/>
    <col min="3841" max="3841" width="14" style="6" bestFit="1" customWidth="1"/>
    <col min="3842" max="3842" width="10.28515625" style="6" bestFit="1" customWidth="1"/>
    <col min="3843" max="3843" width="10.42578125" style="6" customWidth="1"/>
    <col min="3844" max="3844" width="10.28515625" style="6" bestFit="1" customWidth="1"/>
    <col min="3845" max="3847" width="9.42578125" style="6" bestFit="1" customWidth="1"/>
    <col min="3848" max="3848" width="11.28515625" style="6" customWidth="1"/>
    <col min="3849" max="4095" width="9.140625" style="6"/>
    <col min="4096" max="4096" width="26.5703125" style="6" customWidth="1"/>
    <col min="4097" max="4097" width="14" style="6" bestFit="1" customWidth="1"/>
    <col min="4098" max="4098" width="10.28515625" style="6" bestFit="1" customWidth="1"/>
    <col min="4099" max="4099" width="10.42578125" style="6" customWidth="1"/>
    <col min="4100" max="4100" width="10.28515625" style="6" bestFit="1" customWidth="1"/>
    <col min="4101" max="4103" width="9.42578125" style="6" bestFit="1" customWidth="1"/>
    <col min="4104" max="4104" width="11.28515625" style="6" customWidth="1"/>
    <col min="4105" max="4351" width="9.140625" style="6"/>
    <col min="4352" max="4352" width="26.5703125" style="6" customWidth="1"/>
    <col min="4353" max="4353" width="14" style="6" bestFit="1" customWidth="1"/>
    <col min="4354" max="4354" width="10.28515625" style="6" bestFit="1" customWidth="1"/>
    <col min="4355" max="4355" width="10.42578125" style="6" customWidth="1"/>
    <col min="4356" max="4356" width="10.28515625" style="6" bestFit="1" customWidth="1"/>
    <col min="4357" max="4359" width="9.42578125" style="6" bestFit="1" customWidth="1"/>
    <col min="4360" max="4360" width="11.28515625" style="6" customWidth="1"/>
    <col min="4361" max="4607" width="9.140625" style="6"/>
    <col min="4608" max="4608" width="26.5703125" style="6" customWidth="1"/>
    <col min="4609" max="4609" width="14" style="6" bestFit="1" customWidth="1"/>
    <col min="4610" max="4610" width="10.28515625" style="6" bestFit="1" customWidth="1"/>
    <col min="4611" max="4611" width="10.42578125" style="6" customWidth="1"/>
    <col min="4612" max="4612" width="10.28515625" style="6" bestFit="1" customWidth="1"/>
    <col min="4613" max="4615" width="9.42578125" style="6" bestFit="1" customWidth="1"/>
    <col min="4616" max="4616" width="11.28515625" style="6" customWidth="1"/>
    <col min="4617" max="4863" width="9.140625" style="6"/>
    <col min="4864" max="4864" width="26.5703125" style="6" customWidth="1"/>
    <col min="4865" max="4865" width="14" style="6" bestFit="1" customWidth="1"/>
    <col min="4866" max="4866" width="10.28515625" style="6" bestFit="1" customWidth="1"/>
    <col min="4867" max="4867" width="10.42578125" style="6" customWidth="1"/>
    <col min="4868" max="4868" width="10.28515625" style="6" bestFit="1" customWidth="1"/>
    <col min="4869" max="4871" width="9.42578125" style="6" bestFit="1" customWidth="1"/>
    <col min="4872" max="4872" width="11.28515625" style="6" customWidth="1"/>
    <col min="4873" max="5119" width="9.140625" style="6"/>
    <col min="5120" max="5120" width="26.5703125" style="6" customWidth="1"/>
    <col min="5121" max="5121" width="14" style="6" bestFit="1" customWidth="1"/>
    <col min="5122" max="5122" width="10.28515625" style="6" bestFit="1" customWidth="1"/>
    <col min="5123" max="5123" width="10.42578125" style="6" customWidth="1"/>
    <col min="5124" max="5124" width="10.28515625" style="6" bestFit="1" customWidth="1"/>
    <col min="5125" max="5127" width="9.42578125" style="6" bestFit="1" customWidth="1"/>
    <col min="5128" max="5128" width="11.28515625" style="6" customWidth="1"/>
    <col min="5129" max="5375" width="9.140625" style="6"/>
    <col min="5376" max="5376" width="26.5703125" style="6" customWidth="1"/>
    <col min="5377" max="5377" width="14" style="6" bestFit="1" customWidth="1"/>
    <col min="5378" max="5378" width="10.28515625" style="6" bestFit="1" customWidth="1"/>
    <col min="5379" max="5379" width="10.42578125" style="6" customWidth="1"/>
    <col min="5380" max="5380" width="10.28515625" style="6" bestFit="1" customWidth="1"/>
    <col min="5381" max="5383" width="9.42578125" style="6" bestFit="1" customWidth="1"/>
    <col min="5384" max="5384" width="11.28515625" style="6" customWidth="1"/>
    <col min="5385" max="5631" width="9.140625" style="6"/>
    <col min="5632" max="5632" width="26.5703125" style="6" customWidth="1"/>
    <col min="5633" max="5633" width="14" style="6" bestFit="1" customWidth="1"/>
    <col min="5634" max="5634" width="10.28515625" style="6" bestFit="1" customWidth="1"/>
    <col min="5635" max="5635" width="10.42578125" style="6" customWidth="1"/>
    <col min="5636" max="5636" width="10.28515625" style="6" bestFit="1" customWidth="1"/>
    <col min="5637" max="5639" width="9.42578125" style="6" bestFit="1" customWidth="1"/>
    <col min="5640" max="5640" width="11.28515625" style="6" customWidth="1"/>
    <col min="5641" max="5887" width="9.140625" style="6"/>
    <col min="5888" max="5888" width="26.5703125" style="6" customWidth="1"/>
    <col min="5889" max="5889" width="14" style="6" bestFit="1" customWidth="1"/>
    <col min="5890" max="5890" width="10.28515625" style="6" bestFit="1" customWidth="1"/>
    <col min="5891" max="5891" width="10.42578125" style="6" customWidth="1"/>
    <col min="5892" max="5892" width="10.28515625" style="6" bestFit="1" customWidth="1"/>
    <col min="5893" max="5895" width="9.42578125" style="6" bestFit="1" customWidth="1"/>
    <col min="5896" max="5896" width="11.28515625" style="6" customWidth="1"/>
    <col min="5897" max="6143" width="9.140625" style="6"/>
    <col min="6144" max="6144" width="26.5703125" style="6" customWidth="1"/>
    <col min="6145" max="6145" width="14" style="6" bestFit="1" customWidth="1"/>
    <col min="6146" max="6146" width="10.28515625" style="6" bestFit="1" customWidth="1"/>
    <col min="6147" max="6147" width="10.42578125" style="6" customWidth="1"/>
    <col min="6148" max="6148" width="10.28515625" style="6" bestFit="1" customWidth="1"/>
    <col min="6149" max="6151" width="9.42578125" style="6" bestFit="1" customWidth="1"/>
    <col min="6152" max="6152" width="11.28515625" style="6" customWidth="1"/>
    <col min="6153" max="6399" width="9.140625" style="6"/>
    <col min="6400" max="6400" width="26.5703125" style="6" customWidth="1"/>
    <col min="6401" max="6401" width="14" style="6" bestFit="1" customWidth="1"/>
    <col min="6402" max="6402" width="10.28515625" style="6" bestFit="1" customWidth="1"/>
    <col min="6403" max="6403" width="10.42578125" style="6" customWidth="1"/>
    <col min="6404" max="6404" width="10.28515625" style="6" bestFit="1" customWidth="1"/>
    <col min="6405" max="6407" width="9.42578125" style="6" bestFit="1" customWidth="1"/>
    <col min="6408" max="6408" width="11.28515625" style="6" customWidth="1"/>
    <col min="6409" max="6655" width="9.140625" style="6"/>
    <col min="6656" max="6656" width="26.5703125" style="6" customWidth="1"/>
    <col min="6657" max="6657" width="14" style="6" bestFit="1" customWidth="1"/>
    <col min="6658" max="6658" width="10.28515625" style="6" bestFit="1" customWidth="1"/>
    <col min="6659" max="6659" width="10.42578125" style="6" customWidth="1"/>
    <col min="6660" max="6660" width="10.28515625" style="6" bestFit="1" customWidth="1"/>
    <col min="6661" max="6663" width="9.42578125" style="6" bestFit="1" customWidth="1"/>
    <col min="6664" max="6664" width="11.28515625" style="6" customWidth="1"/>
    <col min="6665" max="6911" width="9.140625" style="6"/>
    <col min="6912" max="6912" width="26.5703125" style="6" customWidth="1"/>
    <col min="6913" max="6913" width="14" style="6" bestFit="1" customWidth="1"/>
    <col min="6914" max="6914" width="10.28515625" style="6" bestFit="1" customWidth="1"/>
    <col min="6915" max="6915" width="10.42578125" style="6" customWidth="1"/>
    <col min="6916" max="6916" width="10.28515625" style="6" bestFit="1" customWidth="1"/>
    <col min="6917" max="6919" width="9.42578125" style="6" bestFit="1" customWidth="1"/>
    <col min="6920" max="6920" width="11.28515625" style="6" customWidth="1"/>
    <col min="6921" max="7167" width="9.140625" style="6"/>
    <col min="7168" max="7168" width="26.5703125" style="6" customWidth="1"/>
    <col min="7169" max="7169" width="14" style="6" bestFit="1" customWidth="1"/>
    <col min="7170" max="7170" width="10.28515625" style="6" bestFit="1" customWidth="1"/>
    <col min="7171" max="7171" width="10.42578125" style="6" customWidth="1"/>
    <col min="7172" max="7172" width="10.28515625" style="6" bestFit="1" customWidth="1"/>
    <col min="7173" max="7175" width="9.42578125" style="6" bestFit="1" customWidth="1"/>
    <col min="7176" max="7176" width="11.28515625" style="6" customWidth="1"/>
    <col min="7177" max="7423" width="9.140625" style="6"/>
    <col min="7424" max="7424" width="26.5703125" style="6" customWidth="1"/>
    <col min="7425" max="7425" width="14" style="6" bestFit="1" customWidth="1"/>
    <col min="7426" max="7426" width="10.28515625" style="6" bestFit="1" customWidth="1"/>
    <col min="7427" max="7427" width="10.42578125" style="6" customWidth="1"/>
    <col min="7428" max="7428" width="10.28515625" style="6" bestFit="1" customWidth="1"/>
    <col min="7429" max="7431" width="9.42578125" style="6" bestFit="1" customWidth="1"/>
    <col min="7432" max="7432" width="11.28515625" style="6" customWidth="1"/>
    <col min="7433" max="7679" width="9.140625" style="6"/>
    <col min="7680" max="7680" width="26.5703125" style="6" customWidth="1"/>
    <col min="7681" max="7681" width="14" style="6" bestFit="1" customWidth="1"/>
    <col min="7682" max="7682" width="10.28515625" style="6" bestFit="1" customWidth="1"/>
    <col min="7683" max="7683" width="10.42578125" style="6" customWidth="1"/>
    <col min="7684" max="7684" width="10.28515625" style="6" bestFit="1" customWidth="1"/>
    <col min="7685" max="7687" width="9.42578125" style="6" bestFit="1" customWidth="1"/>
    <col min="7688" max="7688" width="11.28515625" style="6" customWidth="1"/>
    <col min="7689" max="7935" width="9.140625" style="6"/>
    <col min="7936" max="7936" width="26.5703125" style="6" customWidth="1"/>
    <col min="7937" max="7937" width="14" style="6" bestFit="1" customWidth="1"/>
    <col min="7938" max="7938" width="10.28515625" style="6" bestFit="1" customWidth="1"/>
    <col min="7939" max="7939" width="10.42578125" style="6" customWidth="1"/>
    <col min="7940" max="7940" width="10.28515625" style="6" bestFit="1" customWidth="1"/>
    <col min="7941" max="7943" width="9.42578125" style="6" bestFit="1" customWidth="1"/>
    <col min="7944" max="7944" width="11.28515625" style="6" customWidth="1"/>
    <col min="7945" max="8191" width="9.140625" style="6"/>
    <col min="8192" max="8192" width="26.5703125" style="6" customWidth="1"/>
    <col min="8193" max="8193" width="14" style="6" bestFit="1" customWidth="1"/>
    <col min="8194" max="8194" width="10.28515625" style="6" bestFit="1" customWidth="1"/>
    <col min="8195" max="8195" width="10.42578125" style="6" customWidth="1"/>
    <col min="8196" max="8196" width="10.28515625" style="6" bestFit="1" customWidth="1"/>
    <col min="8197" max="8199" width="9.42578125" style="6" bestFit="1" customWidth="1"/>
    <col min="8200" max="8200" width="11.28515625" style="6" customWidth="1"/>
    <col min="8201" max="8447" width="9.140625" style="6"/>
    <col min="8448" max="8448" width="26.5703125" style="6" customWidth="1"/>
    <col min="8449" max="8449" width="14" style="6" bestFit="1" customWidth="1"/>
    <col min="8450" max="8450" width="10.28515625" style="6" bestFit="1" customWidth="1"/>
    <col min="8451" max="8451" width="10.42578125" style="6" customWidth="1"/>
    <col min="8452" max="8452" width="10.28515625" style="6" bestFit="1" customWidth="1"/>
    <col min="8453" max="8455" width="9.42578125" style="6" bestFit="1" customWidth="1"/>
    <col min="8456" max="8456" width="11.28515625" style="6" customWidth="1"/>
    <col min="8457" max="8703" width="9.140625" style="6"/>
    <col min="8704" max="8704" width="26.5703125" style="6" customWidth="1"/>
    <col min="8705" max="8705" width="14" style="6" bestFit="1" customWidth="1"/>
    <col min="8706" max="8706" width="10.28515625" style="6" bestFit="1" customWidth="1"/>
    <col min="8707" max="8707" width="10.42578125" style="6" customWidth="1"/>
    <col min="8708" max="8708" width="10.28515625" style="6" bestFit="1" customWidth="1"/>
    <col min="8709" max="8711" width="9.42578125" style="6" bestFit="1" customWidth="1"/>
    <col min="8712" max="8712" width="11.28515625" style="6" customWidth="1"/>
    <col min="8713" max="8959" width="9.140625" style="6"/>
    <col min="8960" max="8960" width="26.5703125" style="6" customWidth="1"/>
    <col min="8961" max="8961" width="14" style="6" bestFit="1" customWidth="1"/>
    <col min="8962" max="8962" width="10.28515625" style="6" bestFit="1" customWidth="1"/>
    <col min="8963" max="8963" width="10.42578125" style="6" customWidth="1"/>
    <col min="8964" max="8964" width="10.28515625" style="6" bestFit="1" customWidth="1"/>
    <col min="8965" max="8967" width="9.42578125" style="6" bestFit="1" customWidth="1"/>
    <col min="8968" max="8968" width="11.28515625" style="6" customWidth="1"/>
    <col min="8969" max="9215" width="9.140625" style="6"/>
    <col min="9216" max="9216" width="26.5703125" style="6" customWidth="1"/>
    <col min="9217" max="9217" width="14" style="6" bestFit="1" customWidth="1"/>
    <col min="9218" max="9218" width="10.28515625" style="6" bestFit="1" customWidth="1"/>
    <col min="9219" max="9219" width="10.42578125" style="6" customWidth="1"/>
    <col min="9220" max="9220" width="10.28515625" style="6" bestFit="1" customWidth="1"/>
    <col min="9221" max="9223" width="9.42578125" style="6" bestFit="1" customWidth="1"/>
    <col min="9224" max="9224" width="11.28515625" style="6" customWidth="1"/>
    <col min="9225" max="9471" width="9.140625" style="6"/>
    <col min="9472" max="9472" width="26.5703125" style="6" customWidth="1"/>
    <col min="9473" max="9473" width="14" style="6" bestFit="1" customWidth="1"/>
    <col min="9474" max="9474" width="10.28515625" style="6" bestFit="1" customWidth="1"/>
    <col min="9475" max="9475" width="10.42578125" style="6" customWidth="1"/>
    <col min="9476" max="9476" width="10.28515625" style="6" bestFit="1" customWidth="1"/>
    <col min="9477" max="9479" width="9.42578125" style="6" bestFit="1" customWidth="1"/>
    <col min="9480" max="9480" width="11.28515625" style="6" customWidth="1"/>
    <col min="9481" max="9727" width="9.140625" style="6"/>
    <col min="9728" max="9728" width="26.5703125" style="6" customWidth="1"/>
    <col min="9729" max="9729" width="14" style="6" bestFit="1" customWidth="1"/>
    <col min="9730" max="9730" width="10.28515625" style="6" bestFit="1" customWidth="1"/>
    <col min="9731" max="9731" width="10.42578125" style="6" customWidth="1"/>
    <col min="9732" max="9732" width="10.28515625" style="6" bestFit="1" customWidth="1"/>
    <col min="9733" max="9735" width="9.42578125" style="6" bestFit="1" customWidth="1"/>
    <col min="9736" max="9736" width="11.28515625" style="6" customWidth="1"/>
    <col min="9737" max="9983" width="9.140625" style="6"/>
    <col min="9984" max="9984" width="26.5703125" style="6" customWidth="1"/>
    <col min="9985" max="9985" width="14" style="6" bestFit="1" customWidth="1"/>
    <col min="9986" max="9986" width="10.28515625" style="6" bestFit="1" customWidth="1"/>
    <col min="9987" max="9987" width="10.42578125" style="6" customWidth="1"/>
    <col min="9988" max="9988" width="10.28515625" style="6" bestFit="1" customWidth="1"/>
    <col min="9989" max="9991" width="9.42578125" style="6" bestFit="1" customWidth="1"/>
    <col min="9992" max="9992" width="11.28515625" style="6" customWidth="1"/>
    <col min="9993" max="10239" width="9.140625" style="6"/>
    <col min="10240" max="10240" width="26.5703125" style="6" customWidth="1"/>
    <col min="10241" max="10241" width="14" style="6" bestFit="1" customWidth="1"/>
    <col min="10242" max="10242" width="10.28515625" style="6" bestFit="1" customWidth="1"/>
    <col min="10243" max="10243" width="10.42578125" style="6" customWidth="1"/>
    <col min="10244" max="10244" width="10.28515625" style="6" bestFit="1" customWidth="1"/>
    <col min="10245" max="10247" width="9.42578125" style="6" bestFit="1" customWidth="1"/>
    <col min="10248" max="10248" width="11.28515625" style="6" customWidth="1"/>
    <col min="10249" max="10495" width="9.140625" style="6"/>
    <col min="10496" max="10496" width="26.5703125" style="6" customWidth="1"/>
    <col min="10497" max="10497" width="14" style="6" bestFit="1" customWidth="1"/>
    <col min="10498" max="10498" width="10.28515625" style="6" bestFit="1" customWidth="1"/>
    <col min="10499" max="10499" width="10.42578125" style="6" customWidth="1"/>
    <col min="10500" max="10500" width="10.28515625" style="6" bestFit="1" customWidth="1"/>
    <col min="10501" max="10503" width="9.42578125" style="6" bestFit="1" customWidth="1"/>
    <col min="10504" max="10504" width="11.28515625" style="6" customWidth="1"/>
    <col min="10505" max="10751" width="9.140625" style="6"/>
    <col min="10752" max="10752" width="26.5703125" style="6" customWidth="1"/>
    <col min="10753" max="10753" width="14" style="6" bestFit="1" customWidth="1"/>
    <col min="10754" max="10754" width="10.28515625" style="6" bestFit="1" customWidth="1"/>
    <col min="10755" max="10755" width="10.42578125" style="6" customWidth="1"/>
    <col min="10756" max="10756" width="10.28515625" style="6" bestFit="1" customWidth="1"/>
    <col min="10757" max="10759" width="9.42578125" style="6" bestFit="1" customWidth="1"/>
    <col min="10760" max="10760" width="11.28515625" style="6" customWidth="1"/>
    <col min="10761" max="11007" width="9.140625" style="6"/>
    <col min="11008" max="11008" width="26.5703125" style="6" customWidth="1"/>
    <col min="11009" max="11009" width="14" style="6" bestFit="1" customWidth="1"/>
    <col min="11010" max="11010" width="10.28515625" style="6" bestFit="1" customWidth="1"/>
    <col min="11011" max="11011" width="10.42578125" style="6" customWidth="1"/>
    <col min="11012" max="11012" width="10.28515625" style="6" bestFit="1" customWidth="1"/>
    <col min="11013" max="11015" width="9.42578125" style="6" bestFit="1" customWidth="1"/>
    <col min="11016" max="11016" width="11.28515625" style="6" customWidth="1"/>
    <col min="11017" max="11263" width="9.140625" style="6"/>
    <col min="11264" max="11264" width="26.5703125" style="6" customWidth="1"/>
    <col min="11265" max="11265" width="14" style="6" bestFit="1" customWidth="1"/>
    <col min="11266" max="11266" width="10.28515625" style="6" bestFit="1" customWidth="1"/>
    <col min="11267" max="11267" width="10.42578125" style="6" customWidth="1"/>
    <col min="11268" max="11268" width="10.28515625" style="6" bestFit="1" customWidth="1"/>
    <col min="11269" max="11271" width="9.42578125" style="6" bestFit="1" customWidth="1"/>
    <col min="11272" max="11272" width="11.28515625" style="6" customWidth="1"/>
    <col min="11273" max="11519" width="9.140625" style="6"/>
    <col min="11520" max="11520" width="26.5703125" style="6" customWidth="1"/>
    <col min="11521" max="11521" width="14" style="6" bestFit="1" customWidth="1"/>
    <col min="11522" max="11522" width="10.28515625" style="6" bestFit="1" customWidth="1"/>
    <col min="11523" max="11523" width="10.42578125" style="6" customWidth="1"/>
    <col min="11524" max="11524" width="10.28515625" style="6" bestFit="1" customWidth="1"/>
    <col min="11525" max="11527" width="9.42578125" style="6" bestFit="1" customWidth="1"/>
    <col min="11528" max="11528" width="11.28515625" style="6" customWidth="1"/>
    <col min="11529" max="11775" width="9.140625" style="6"/>
    <col min="11776" max="11776" width="26.5703125" style="6" customWidth="1"/>
    <col min="11777" max="11777" width="14" style="6" bestFit="1" customWidth="1"/>
    <col min="11778" max="11778" width="10.28515625" style="6" bestFit="1" customWidth="1"/>
    <col min="11779" max="11779" width="10.42578125" style="6" customWidth="1"/>
    <col min="11780" max="11780" width="10.28515625" style="6" bestFit="1" customWidth="1"/>
    <col min="11781" max="11783" width="9.42578125" style="6" bestFit="1" customWidth="1"/>
    <col min="11784" max="11784" width="11.28515625" style="6" customWidth="1"/>
    <col min="11785" max="12031" width="9.140625" style="6"/>
    <col min="12032" max="12032" width="26.5703125" style="6" customWidth="1"/>
    <col min="12033" max="12033" width="14" style="6" bestFit="1" customWidth="1"/>
    <col min="12034" max="12034" width="10.28515625" style="6" bestFit="1" customWidth="1"/>
    <col min="12035" max="12035" width="10.42578125" style="6" customWidth="1"/>
    <col min="12036" max="12036" width="10.28515625" style="6" bestFit="1" customWidth="1"/>
    <col min="12037" max="12039" width="9.42578125" style="6" bestFit="1" customWidth="1"/>
    <col min="12040" max="12040" width="11.28515625" style="6" customWidth="1"/>
    <col min="12041" max="12287" width="9.140625" style="6"/>
    <col min="12288" max="12288" width="26.5703125" style="6" customWidth="1"/>
    <col min="12289" max="12289" width="14" style="6" bestFit="1" customWidth="1"/>
    <col min="12290" max="12290" width="10.28515625" style="6" bestFit="1" customWidth="1"/>
    <col min="12291" max="12291" width="10.42578125" style="6" customWidth="1"/>
    <col min="12292" max="12292" width="10.28515625" style="6" bestFit="1" customWidth="1"/>
    <col min="12293" max="12295" width="9.42578125" style="6" bestFit="1" customWidth="1"/>
    <col min="12296" max="12296" width="11.28515625" style="6" customWidth="1"/>
    <col min="12297" max="12543" width="9.140625" style="6"/>
    <col min="12544" max="12544" width="26.5703125" style="6" customWidth="1"/>
    <col min="12545" max="12545" width="14" style="6" bestFit="1" customWidth="1"/>
    <col min="12546" max="12546" width="10.28515625" style="6" bestFit="1" customWidth="1"/>
    <col min="12547" max="12547" width="10.42578125" style="6" customWidth="1"/>
    <col min="12548" max="12548" width="10.28515625" style="6" bestFit="1" customWidth="1"/>
    <col min="12549" max="12551" width="9.42578125" style="6" bestFit="1" customWidth="1"/>
    <col min="12552" max="12552" width="11.28515625" style="6" customWidth="1"/>
    <col min="12553" max="12799" width="9.140625" style="6"/>
    <col min="12800" max="12800" width="26.5703125" style="6" customWidth="1"/>
    <col min="12801" max="12801" width="14" style="6" bestFit="1" customWidth="1"/>
    <col min="12802" max="12802" width="10.28515625" style="6" bestFit="1" customWidth="1"/>
    <col min="12803" max="12803" width="10.42578125" style="6" customWidth="1"/>
    <col min="12804" max="12804" width="10.28515625" style="6" bestFit="1" customWidth="1"/>
    <col min="12805" max="12807" width="9.42578125" style="6" bestFit="1" customWidth="1"/>
    <col min="12808" max="12808" width="11.28515625" style="6" customWidth="1"/>
    <col min="12809" max="13055" width="9.140625" style="6"/>
    <col min="13056" max="13056" width="26.5703125" style="6" customWidth="1"/>
    <col min="13057" max="13057" width="14" style="6" bestFit="1" customWidth="1"/>
    <col min="13058" max="13058" width="10.28515625" style="6" bestFit="1" customWidth="1"/>
    <col min="13059" max="13059" width="10.42578125" style="6" customWidth="1"/>
    <col min="13060" max="13060" width="10.28515625" style="6" bestFit="1" customWidth="1"/>
    <col min="13061" max="13063" width="9.42578125" style="6" bestFit="1" customWidth="1"/>
    <col min="13064" max="13064" width="11.28515625" style="6" customWidth="1"/>
    <col min="13065" max="13311" width="9.140625" style="6"/>
    <col min="13312" max="13312" width="26.5703125" style="6" customWidth="1"/>
    <col min="13313" max="13313" width="14" style="6" bestFit="1" customWidth="1"/>
    <col min="13314" max="13314" width="10.28515625" style="6" bestFit="1" customWidth="1"/>
    <col min="13315" max="13315" width="10.42578125" style="6" customWidth="1"/>
    <col min="13316" max="13316" width="10.28515625" style="6" bestFit="1" customWidth="1"/>
    <col min="13317" max="13319" width="9.42578125" style="6" bestFit="1" customWidth="1"/>
    <col min="13320" max="13320" width="11.28515625" style="6" customWidth="1"/>
    <col min="13321" max="13567" width="9.140625" style="6"/>
    <col min="13568" max="13568" width="26.5703125" style="6" customWidth="1"/>
    <col min="13569" max="13569" width="14" style="6" bestFit="1" customWidth="1"/>
    <col min="13570" max="13570" width="10.28515625" style="6" bestFit="1" customWidth="1"/>
    <col min="13571" max="13571" width="10.42578125" style="6" customWidth="1"/>
    <col min="13572" max="13572" width="10.28515625" style="6" bestFit="1" customWidth="1"/>
    <col min="13573" max="13575" width="9.42578125" style="6" bestFit="1" customWidth="1"/>
    <col min="13576" max="13576" width="11.28515625" style="6" customWidth="1"/>
    <col min="13577" max="13823" width="9.140625" style="6"/>
    <col min="13824" max="13824" width="26.5703125" style="6" customWidth="1"/>
    <col min="13825" max="13825" width="14" style="6" bestFit="1" customWidth="1"/>
    <col min="13826" max="13826" width="10.28515625" style="6" bestFit="1" customWidth="1"/>
    <col min="13827" max="13827" width="10.42578125" style="6" customWidth="1"/>
    <col min="13828" max="13828" width="10.28515625" style="6" bestFit="1" customWidth="1"/>
    <col min="13829" max="13831" width="9.42578125" style="6" bestFit="1" customWidth="1"/>
    <col min="13832" max="13832" width="11.28515625" style="6" customWidth="1"/>
    <col min="13833" max="14079" width="9.140625" style="6"/>
    <col min="14080" max="14080" width="26.5703125" style="6" customWidth="1"/>
    <col min="14081" max="14081" width="14" style="6" bestFit="1" customWidth="1"/>
    <col min="14082" max="14082" width="10.28515625" style="6" bestFit="1" customWidth="1"/>
    <col min="14083" max="14083" width="10.42578125" style="6" customWidth="1"/>
    <col min="14084" max="14084" width="10.28515625" style="6" bestFit="1" customWidth="1"/>
    <col min="14085" max="14087" width="9.42578125" style="6" bestFit="1" customWidth="1"/>
    <col min="14088" max="14088" width="11.28515625" style="6" customWidth="1"/>
    <col min="14089" max="14335" width="9.140625" style="6"/>
    <col min="14336" max="14336" width="26.5703125" style="6" customWidth="1"/>
    <col min="14337" max="14337" width="14" style="6" bestFit="1" customWidth="1"/>
    <col min="14338" max="14338" width="10.28515625" style="6" bestFit="1" customWidth="1"/>
    <col min="14339" max="14339" width="10.42578125" style="6" customWidth="1"/>
    <col min="14340" max="14340" width="10.28515625" style="6" bestFit="1" customWidth="1"/>
    <col min="14341" max="14343" width="9.42578125" style="6" bestFit="1" customWidth="1"/>
    <col min="14344" max="14344" width="11.28515625" style="6" customWidth="1"/>
    <col min="14345" max="14591" width="9.140625" style="6"/>
    <col min="14592" max="14592" width="26.5703125" style="6" customWidth="1"/>
    <col min="14593" max="14593" width="14" style="6" bestFit="1" customWidth="1"/>
    <col min="14594" max="14594" width="10.28515625" style="6" bestFit="1" customWidth="1"/>
    <col min="14595" max="14595" width="10.42578125" style="6" customWidth="1"/>
    <col min="14596" max="14596" width="10.28515625" style="6" bestFit="1" customWidth="1"/>
    <col min="14597" max="14599" width="9.42578125" style="6" bestFit="1" customWidth="1"/>
    <col min="14600" max="14600" width="11.28515625" style="6" customWidth="1"/>
    <col min="14601" max="14847" width="9.140625" style="6"/>
    <col min="14848" max="14848" width="26.5703125" style="6" customWidth="1"/>
    <col min="14849" max="14849" width="14" style="6" bestFit="1" customWidth="1"/>
    <col min="14850" max="14850" width="10.28515625" style="6" bestFit="1" customWidth="1"/>
    <col min="14851" max="14851" width="10.42578125" style="6" customWidth="1"/>
    <col min="14852" max="14852" width="10.28515625" style="6" bestFit="1" customWidth="1"/>
    <col min="14853" max="14855" width="9.42578125" style="6" bestFit="1" customWidth="1"/>
    <col min="14856" max="14856" width="11.28515625" style="6" customWidth="1"/>
    <col min="14857" max="15103" width="9.140625" style="6"/>
    <col min="15104" max="15104" width="26.5703125" style="6" customWidth="1"/>
    <col min="15105" max="15105" width="14" style="6" bestFit="1" customWidth="1"/>
    <col min="15106" max="15106" width="10.28515625" style="6" bestFit="1" customWidth="1"/>
    <col min="15107" max="15107" width="10.42578125" style="6" customWidth="1"/>
    <col min="15108" max="15108" width="10.28515625" style="6" bestFit="1" customWidth="1"/>
    <col min="15109" max="15111" width="9.42578125" style="6" bestFit="1" customWidth="1"/>
    <col min="15112" max="15112" width="11.28515625" style="6" customWidth="1"/>
    <col min="15113" max="15359" width="9.140625" style="6"/>
    <col min="15360" max="15360" width="26.5703125" style="6" customWidth="1"/>
    <col min="15361" max="15361" width="14" style="6" bestFit="1" customWidth="1"/>
    <col min="15362" max="15362" width="10.28515625" style="6" bestFit="1" customWidth="1"/>
    <col min="15363" max="15363" width="10.42578125" style="6" customWidth="1"/>
    <col min="15364" max="15364" width="10.28515625" style="6" bestFit="1" customWidth="1"/>
    <col min="15365" max="15367" width="9.42578125" style="6" bestFit="1" customWidth="1"/>
    <col min="15368" max="15368" width="11.28515625" style="6" customWidth="1"/>
    <col min="15369" max="15615" width="9.140625" style="6"/>
    <col min="15616" max="15616" width="26.5703125" style="6" customWidth="1"/>
    <col min="15617" max="15617" width="14" style="6" bestFit="1" customWidth="1"/>
    <col min="15618" max="15618" width="10.28515625" style="6" bestFit="1" customWidth="1"/>
    <col min="15619" max="15619" width="10.42578125" style="6" customWidth="1"/>
    <col min="15620" max="15620" width="10.28515625" style="6" bestFit="1" customWidth="1"/>
    <col min="15621" max="15623" width="9.42578125" style="6" bestFit="1" customWidth="1"/>
    <col min="15624" max="15624" width="11.28515625" style="6" customWidth="1"/>
    <col min="15625" max="15871" width="9.140625" style="6"/>
    <col min="15872" max="15872" width="26.5703125" style="6" customWidth="1"/>
    <col min="15873" max="15873" width="14" style="6" bestFit="1" customWidth="1"/>
    <col min="15874" max="15874" width="10.28515625" style="6" bestFit="1" customWidth="1"/>
    <col min="15875" max="15875" width="10.42578125" style="6" customWidth="1"/>
    <col min="15876" max="15876" width="10.28515625" style="6" bestFit="1" customWidth="1"/>
    <col min="15877" max="15879" width="9.42578125" style="6" bestFit="1" customWidth="1"/>
    <col min="15880" max="15880" width="11.28515625" style="6" customWidth="1"/>
    <col min="15881" max="16127" width="9.140625" style="6"/>
    <col min="16128" max="16128" width="26.5703125" style="6" customWidth="1"/>
    <col min="16129" max="16129" width="14" style="6" bestFit="1" customWidth="1"/>
    <col min="16130" max="16130" width="10.28515625" style="6" bestFit="1" customWidth="1"/>
    <col min="16131" max="16131" width="10.42578125" style="6" customWidth="1"/>
    <col min="16132" max="16132" width="10.28515625" style="6" bestFit="1" customWidth="1"/>
    <col min="16133" max="16135" width="9.42578125" style="6" bestFit="1" customWidth="1"/>
    <col min="16136" max="16136" width="11.28515625" style="6" customWidth="1"/>
    <col min="16137" max="16384" width="9.140625" style="6"/>
  </cols>
  <sheetData>
    <row r="1" spans="1:8" ht="23.25" customHeight="1" x14ac:dyDescent="0.25">
      <c r="A1" s="3" t="s">
        <v>58</v>
      </c>
      <c r="B1" s="4"/>
      <c r="C1" s="4"/>
      <c r="D1" s="4"/>
      <c r="E1" s="4"/>
      <c r="F1" s="4"/>
      <c r="G1" s="4"/>
      <c r="H1" s="5" t="s">
        <v>1</v>
      </c>
    </row>
    <row r="2" spans="1:8" ht="18" x14ac:dyDescent="0.25">
      <c r="A2" s="7" t="s">
        <v>59</v>
      </c>
      <c r="B2" s="8"/>
      <c r="C2" s="8"/>
      <c r="D2" s="8"/>
      <c r="E2" s="8"/>
      <c r="F2" s="8"/>
      <c r="G2" s="8"/>
      <c r="H2" s="9" t="s">
        <v>25</v>
      </c>
    </row>
    <row r="3" spans="1:8" ht="18.75" thickBot="1" x14ac:dyDescent="0.3">
      <c r="A3" s="10"/>
      <c r="B3" s="11" t="s">
        <v>22</v>
      </c>
      <c r="C3" s="12"/>
      <c r="D3" s="12" t="s">
        <v>23</v>
      </c>
      <c r="E3" s="12"/>
      <c r="F3" s="12"/>
      <c r="G3" s="13"/>
      <c r="H3" s="9"/>
    </row>
    <row r="4" spans="1:8" ht="15" customHeight="1" thickBot="1" x14ac:dyDescent="0.25">
      <c r="A4" s="2"/>
      <c r="B4" s="14" t="s">
        <v>24</v>
      </c>
      <c r="C4" s="15"/>
      <c r="D4" s="15"/>
      <c r="E4" s="15"/>
      <c r="F4" s="15"/>
      <c r="G4" s="15"/>
      <c r="H4" s="16"/>
    </row>
    <row r="5" spans="1:8" ht="39.75" customHeight="1" thickBot="1" x14ac:dyDescent="0.25">
      <c r="A5" s="17"/>
      <c r="B5" s="58" t="s">
        <v>55</v>
      </c>
      <c r="C5" s="59" t="s">
        <v>18</v>
      </c>
      <c r="D5" s="60" t="s">
        <v>19</v>
      </c>
      <c r="E5" s="60" t="s">
        <v>20</v>
      </c>
      <c r="F5" s="60" t="s">
        <v>57</v>
      </c>
      <c r="G5" s="60" t="s">
        <v>54</v>
      </c>
      <c r="H5" s="59" t="s">
        <v>53</v>
      </c>
    </row>
    <row r="6" spans="1:8" s="23" customFormat="1" ht="13.5" customHeight="1" thickBot="1" x14ac:dyDescent="0.25">
      <c r="A6" s="19" t="s">
        <v>26</v>
      </c>
      <c r="B6" s="20"/>
      <c r="C6" s="21"/>
      <c r="D6" s="22"/>
      <c r="E6" s="22"/>
      <c r="F6" s="22"/>
      <c r="G6" s="22"/>
      <c r="H6" s="21"/>
    </row>
    <row r="7" spans="1:8" x14ac:dyDescent="0.2">
      <c r="A7" s="61" t="s">
        <v>8</v>
      </c>
      <c r="B7" s="24"/>
      <c r="C7" s="26"/>
      <c r="D7" s="26"/>
      <c r="E7" s="26"/>
      <c r="F7" s="36">
        <f>B7-C7-D7-E7</f>
        <v>0</v>
      </c>
      <c r="G7" s="25"/>
      <c r="H7" s="25"/>
    </row>
    <row r="8" spans="1:8" x14ac:dyDescent="0.2">
      <c r="A8" s="62" t="s">
        <v>10</v>
      </c>
      <c r="B8" s="24"/>
      <c r="C8" s="26"/>
      <c r="D8" s="26"/>
      <c r="E8" s="26"/>
      <c r="F8" s="36">
        <f>B8-C8-D8-E8</f>
        <v>0</v>
      </c>
      <c r="G8" s="26"/>
      <c r="H8" s="26"/>
    </row>
    <row r="9" spans="1:8" x14ac:dyDescent="0.2">
      <c r="A9" s="62" t="s">
        <v>11</v>
      </c>
      <c r="B9" s="24"/>
      <c r="C9" s="26"/>
      <c r="D9" s="26"/>
      <c r="E9" s="26"/>
      <c r="F9" s="36">
        <f>B9-C9-D9-E9</f>
        <v>0</v>
      </c>
      <c r="G9" s="26"/>
      <c r="H9" s="26"/>
    </row>
    <row r="10" spans="1:8" x14ac:dyDescent="0.2">
      <c r="A10" s="62" t="s">
        <v>3</v>
      </c>
      <c r="B10" s="24"/>
      <c r="C10" s="26"/>
      <c r="D10" s="26"/>
      <c r="E10" s="26"/>
      <c r="F10" s="36">
        <f t="shared" ref="F10:F29" si="0">B10-C10-D10-E10</f>
        <v>0</v>
      </c>
      <c r="G10" s="26"/>
      <c r="H10" s="26"/>
    </row>
    <row r="11" spans="1:8" x14ac:dyDescent="0.2">
      <c r="A11" s="62" t="s">
        <v>12</v>
      </c>
      <c r="B11" s="24"/>
      <c r="C11" s="26"/>
      <c r="D11" s="26"/>
      <c r="E11" s="26"/>
      <c r="F11" s="36">
        <f t="shared" si="0"/>
        <v>0</v>
      </c>
      <c r="G11" s="26"/>
      <c r="H11" s="26"/>
    </row>
    <row r="12" spans="1:8" x14ac:dyDescent="0.2">
      <c r="A12" s="62" t="s">
        <v>13</v>
      </c>
      <c r="B12" s="24"/>
      <c r="C12" s="26"/>
      <c r="D12" s="26"/>
      <c r="E12" s="26"/>
      <c r="F12" s="36">
        <f t="shared" si="0"/>
        <v>0</v>
      </c>
      <c r="G12" s="26"/>
      <c r="H12" s="26"/>
    </row>
    <row r="13" spans="1:8" x14ac:dyDescent="0.2">
      <c r="A13" s="62" t="s">
        <v>40</v>
      </c>
      <c r="B13" s="24"/>
      <c r="C13" s="26"/>
      <c r="D13" s="26"/>
      <c r="E13" s="26"/>
      <c r="F13" s="36">
        <f t="shared" si="0"/>
        <v>0</v>
      </c>
      <c r="G13" s="26"/>
      <c r="H13" s="26"/>
    </row>
    <row r="14" spans="1:8" x14ac:dyDescent="0.2">
      <c r="A14" s="62" t="s">
        <v>14</v>
      </c>
      <c r="B14" s="24"/>
      <c r="C14" s="26"/>
      <c r="D14" s="26"/>
      <c r="E14" s="26"/>
      <c r="F14" s="36">
        <f t="shared" si="0"/>
        <v>0</v>
      </c>
      <c r="G14" s="26"/>
      <c r="H14" s="26"/>
    </row>
    <row r="15" spans="1:8" x14ac:dyDescent="0.2">
      <c r="A15" s="62" t="s">
        <v>39</v>
      </c>
      <c r="B15" s="24"/>
      <c r="C15" s="26"/>
      <c r="D15" s="26"/>
      <c r="E15" s="26"/>
      <c r="F15" s="36">
        <f t="shared" si="0"/>
        <v>0</v>
      </c>
      <c r="G15" s="26"/>
      <c r="H15" s="26"/>
    </row>
    <row r="16" spans="1:8" x14ac:dyDescent="0.2">
      <c r="A16" s="62" t="s">
        <v>33</v>
      </c>
      <c r="B16" s="24"/>
      <c r="C16" s="26"/>
      <c r="D16" s="26"/>
      <c r="E16" s="26"/>
      <c r="F16" s="36">
        <f t="shared" si="0"/>
        <v>0</v>
      </c>
      <c r="G16" s="26"/>
      <c r="H16" s="26"/>
    </row>
    <row r="17" spans="1:13" x14ac:dyDescent="0.2">
      <c r="A17" s="62" t="s">
        <v>41</v>
      </c>
      <c r="B17" s="24"/>
      <c r="C17" s="26"/>
      <c r="D17" s="26"/>
      <c r="E17" s="26"/>
      <c r="F17" s="36">
        <f t="shared" si="0"/>
        <v>0</v>
      </c>
      <c r="G17" s="26"/>
      <c r="H17" s="26"/>
    </row>
    <row r="18" spans="1:13" x14ac:dyDescent="0.2">
      <c r="A18" s="62" t="s">
        <v>17</v>
      </c>
      <c r="B18" s="24"/>
      <c r="C18" s="26"/>
      <c r="D18" s="26"/>
      <c r="E18" s="26"/>
      <c r="F18" s="36">
        <f t="shared" si="0"/>
        <v>0</v>
      </c>
      <c r="G18" s="26"/>
      <c r="H18" s="26"/>
    </row>
    <row r="19" spans="1:13" x14ac:dyDescent="0.2">
      <c r="A19" s="62" t="s">
        <v>60</v>
      </c>
      <c r="B19" s="24"/>
      <c r="C19" s="26"/>
      <c r="D19" s="26"/>
      <c r="E19" s="26"/>
      <c r="F19" s="36">
        <f t="shared" si="0"/>
        <v>0</v>
      </c>
      <c r="G19" s="26"/>
      <c r="H19" s="26"/>
    </row>
    <row r="20" spans="1:13" x14ac:dyDescent="0.2">
      <c r="A20" s="62" t="s">
        <v>44</v>
      </c>
      <c r="B20" s="24"/>
      <c r="C20" s="26"/>
      <c r="D20" s="26"/>
      <c r="E20" s="26"/>
      <c r="F20" s="36">
        <f t="shared" si="0"/>
        <v>0</v>
      </c>
      <c r="G20" s="26"/>
      <c r="H20" s="26"/>
    </row>
    <row r="21" spans="1:13" x14ac:dyDescent="0.2">
      <c r="A21" s="62" t="s">
        <v>49</v>
      </c>
      <c r="B21" s="24"/>
      <c r="C21" s="26"/>
      <c r="D21" s="26"/>
      <c r="E21" s="26"/>
      <c r="F21" s="36">
        <f t="shared" si="0"/>
        <v>0</v>
      </c>
      <c r="G21" s="26"/>
      <c r="H21" s="26"/>
    </row>
    <row r="22" spans="1:13" x14ac:dyDescent="0.2">
      <c r="A22" s="62" t="s">
        <v>45</v>
      </c>
      <c r="B22" s="24"/>
      <c r="C22" s="26"/>
      <c r="D22" s="26"/>
      <c r="E22" s="26"/>
      <c r="F22" s="36">
        <f t="shared" si="0"/>
        <v>0</v>
      </c>
      <c r="G22" s="26"/>
      <c r="H22" s="26"/>
    </row>
    <row r="23" spans="1:13" x14ac:dyDescent="0.2">
      <c r="A23" s="62" t="s">
        <v>42</v>
      </c>
      <c r="B23" s="24"/>
      <c r="C23" s="26"/>
      <c r="D23" s="26"/>
      <c r="E23" s="26"/>
      <c r="F23" s="36">
        <f t="shared" si="0"/>
        <v>0</v>
      </c>
      <c r="G23" s="26"/>
      <c r="H23" s="26"/>
    </row>
    <row r="24" spans="1:13" x14ac:dyDescent="0.2">
      <c r="A24" s="62" t="s">
        <v>43</v>
      </c>
      <c r="B24" s="24"/>
      <c r="C24" s="26"/>
      <c r="D24" s="26"/>
      <c r="E24" s="26"/>
      <c r="F24" s="36">
        <f t="shared" si="0"/>
        <v>0</v>
      </c>
      <c r="G24" s="26"/>
      <c r="H24" s="26"/>
    </row>
    <row r="25" spans="1:13" x14ac:dyDescent="0.2">
      <c r="A25" s="62" t="s">
        <v>15</v>
      </c>
      <c r="B25" s="24"/>
      <c r="C25" s="26"/>
      <c r="D25" s="26"/>
      <c r="E25" s="26"/>
      <c r="F25" s="36">
        <f t="shared" si="0"/>
        <v>0</v>
      </c>
      <c r="G25" s="26"/>
      <c r="H25" s="26"/>
    </row>
    <row r="26" spans="1:13" x14ac:dyDescent="0.2">
      <c r="A26" s="62" t="s">
        <v>38</v>
      </c>
      <c r="B26" s="24"/>
      <c r="C26" s="26"/>
      <c r="D26" s="26"/>
      <c r="E26" s="26"/>
      <c r="F26" s="36">
        <f t="shared" si="0"/>
        <v>0</v>
      </c>
      <c r="G26" s="26"/>
      <c r="H26" s="26"/>
    </row>
    <row r="27" spans="1:13" x14ac:dyDescent="0.2">
      <c r="A27" s="62" t="s">
        <v>0</v>
      </c>
      <c r="B27" s="24"/>
      <c r="C27" s="26"/>
      <c r="D27" s="26"/>
      <c r="E27" s="26"/>
      <c r="F27" s="36">
        <f t="shared" si="0"/>
        <v>0</v>
      </c>
      <c r="G27" s="26"/>
      <c r="H27" s="26"/>
    </row>
    <row r="28" spans="1:13" x14ac:dyDescent="0.2">
      <c r="A28" s="62" t="s">
        <v>48</v>
      </c>
      <c r="B28" s="24"/>
      <c r="C28" s="26"/>
      <c r="D28" s="26"/>
      <c r="E28" s="26"/>
      <c r="F28" s="36">
        <f t="shared" si="0"/>
        <v>0</v>
      </c>
      <c r="G28" s="26"/>
      <c r="H28" s="26"/>
    </row>
    <row r="29" spans="1:13" x14ac:dyDescent="0.2">
      <c r="A29" s="62" t="s">
        <v>51</v>
      </c>
      <c r="B29" s="24"/>
      <c r="C29" s="26"/>
      <c r="D29" s="26"/>
      <c r="E29" s="26"/>
      <c r="F29" s="36">
        <f t="shared" si="0"/>
        <v>0</v>
      </c>
      <c r="G29" s="26"/>
      <c r="H29" s="26"/>
    </row>
    <row r="30" spans="1:13" x14ac:dyDescent="0.2">
      <c r="A30" s="27" t="s">
        <v>27</v>
      </c>
      <c r="B30" s="28"/>
      <c r="C30" s="28"/>
      <c r="D30" s="28"/>
      <c r="E30" s="28"/>
      <c r="F30" s="37"/>
      <c r="G30" s="28"/>
      <c r="H30" s="28"/>
    </row>
    <row r="31" spans="1:13" x14ac:dyDescent="0.2">
      <c r="A31" s="62" t="s">
        <v>5</v>
      </c>
      <c r="B31" s="24"/>
      <c r="C31" s="26"/>
      <c r="D31" s="26"/>
      <c r="E31" s="26"/>
      <c r="F31" s="36">
        <f t="shared" ref="F31:F42" si="1">B31-C31-D31-E31</f>
        <v>0</v>
      </c>
      <c r="G31" s="26"/>
      <c r="H31" s="26"/>
      <c r="M31" s="29"/>
    </row>
    <row r="32" spans="1:13" x14ac:dyDescent="0.2">
      <c r="A32" s="62" t="s">
        <v>28</v>
      </c>
      <c r="B32" s="24"/>
      <c r="C32" s="26"/>
      <c r="D32" s="26"/>
      <c r="E32" s="26"/>
      <c r="F32" s="36">
        <f t="shared" si="1"/>
        <v>0</v>
      </c>
      <c r="G32" s="26"/>
      <c r="H32" s="26"/>
    </row>
    <row r="33" spans="1:8" x14ac:dyDescent="0.2">
      <c r="A33" s="62" t="s">
        <v>31</v>
      </c>
      <c r="B33" s="24"/>
      <c r="C33" s="26"/>
      <c r="D33" s="26"/>
      <c r="E33" s="26"/>
      <c r="F33" s="36">
        <f t="shared" si="1"/>
        <v>0</v>
      </c>
      <c r="G33" s="26"/>
      <c r="H33" s="26"/>
    </row>
    <row r="34" spans="1:8" x14ac:dyDescent="0.2">
      <c r="A34" s="62" t="s">
        <v>32</v>
      </c>
      <c r="B34" s="24"/>
      <c r="C34" s="26"/>
      <c r="D34" s="26"/>
      <c r="E34" s="26"/>
      <c r="F34" s="36">
        <f t="shared" si="1"/>
        <v>0</v>
      </c>
      <c r="G34" s="26"/>
      <c r="H34" s="26"/>
    </row>
    <row r="35" spans="1:8" x14ac:dyDescent="0.2">
      <c r="A35" s="62" t="s">
        <v>6</v>
      </c>
      <c r="B35" s="24"/>
      <c r="C35" s="26"/>
      <c r="D35" s="26"/>
      <c r="E35" s="26"/>
      <c r="F35" s="36">
        <f t="shared" si="1"/>
        <v>0</v>
      </c>
      <c r="G35" s="26"/>
      <c r="H35" s="26"/>
    </row>
    <row r="36" spans="1:8" x14ac:dyDescent="0.2">
      <c r="A36" s="62" t="s">
        <v>29</v>
      </c>
      <c r="B36" s="24"/>
      <c r="C36" s="26"/>
      <c r="D36" s="26"/>
      <c r="E36" s="26"/>
      <c r="F36" s="36">
        <f t="shared" si="1"/>
        <v>0</v>
      </c>
      <c r="G36" s="26"/>
      <c r="H36" s="26"/>
    </row>
    <row r="37" spans="1:8" x14ac:dyDescent="0.2">
      <c r="A37" s="62" t="s">
        <v>16</v>
      </c>
      <c r="B37" s="24"/>
      <c r="C37" s="26"/>
      <c r="D37" s="26"/>
      <c r="E37" s="26"/>
      <c r="F37" s="36">
        <f t="shared" si="1"/>
        <v>0</v>
      </c>
      <c r="G37" s="26"/>
      <c r="H37" s="26"/>
    </row>
    <row r="38" spans="1:8" x14ac:dyDescent="0.2">
      <c r="A38" s="62" t="s">
        <v>2</v>
      </c>
      <c r="B38" s="24"/>
      <c r="C38" s="26"/>
      <c r="D38" s="26"/>
      <c r="E38" s="26"/>
      <c r="F38" s="36">
        <f t="shared" si="1"/>
        <v>0</v>
      </c>
      <c r="G38" s="26"/>
      <c r="H38" s="26"/>
    </row>
    <row r="39" spans="1:8" x14ac:dyDescent="0.2">
      <c r="A39" s="63" t="s">
        <v>30</v>
      </c>
      <c r="B39" s="24"/>
      <c r="C39" s="26"/>
      <c r="D39" s="26"/>
      <c r="E39" s="26"/>
      <c r="F39" s="36">
        <f t="shared" si="1"/>
        <v>0</v>
      </c>
      <c r="G39" s="26"/>
      <c r="H39" s="26"/>
    </row>
    <row r="40" spans="1:8" x14ac:dyDescent="0.2">
      <c r="A40" s="64" t="s">
        <v>33</v>
      </c>
      <c r="B40" s="24"/>
      <c r="C40" s="26"/>
      <c r="D40" s="26"/>
      <c r="E40" s="26"/>
      <c r="F40" s="36">
        <f t="shared" si="1"/>
        <v>0</v>
      </c>
      <c r="G40" s="26"/>
      <c r="H40" s="26"/>
    </row>
    <row r="41" spans="1:8" x14ac:dyDescent="0.2">
      <c r="A41" s="64" t="s">
        <v>36</v>
      </c>
      <c r="B41" s="24"/>
      <c r="C41" s="26"/>
      <c r="D41" s="26"/>
      <c r="E41" s="26"/>
      <c r="F41" s="36">
        <f t="shared" si="1"/>
        <v>0</v>
      </c>
      <c r="G41" s="30"/>
      <c r="H41" s="30"/>
    </row>
    <row r="42" spans="1:8" ht="13.5" thickBot="1" x14ac:dyDescent="0.25">
      <c r="A42" s="65" t="s">
        <v>102</v>
      </c>
      <c r="B42" s="24"/>
      <c r="C42" s="26"/>
      <c r="D42" s="26"/>
      <c r="E42" s="26"/>
      <c r="F42" s="36">
        <f t="shared" si="1"/>
        <v>0</v>
      </c>
      <c r="G42" s="31"/>
      <c r="H42" s="31"/>
    </row>
    <row r="43" spans="1:8" x14ac:dyDescent="0.2">
      <c r="A43" s="32" t="s">
        <v>34</v>
      </c>
      <c r="B43" s="28"/>
      <c r="C43" s="33"/>
      <c r="D43" s="33"/>
      <c r="E43" s="33"/>
      <c r="F43" s="38"/>
      <c r="G43" s="33"/>
      <c r="H43" s="33"/>
    </row>
    <row r="44" spans="1:8" s="23" customFormat="1" x14ac:dyDescent="0.2">
      <c r="A44" s="66" t="s">
        <v>9</v>
      </c>
      <c r="B44" s="53"/>
      <c r="C44" s="54"/>
      <c r="D44" s="54"/>
      <c r="E44" s="54"/>
      <c r="F44" s="55">
        <f t="shared" ref="F44:F52" si="2">B44-C44-D44-E44</f>
        <v>0</v>
      </c>
      <c r="G44" s="54"/>
      <c r="H44" s="54"/>
    </row>
    <row r="45" spans="1:8" s="23" customFormat="1" x14ac:dyDescent="0.2">
      <c r="A45" s="66" t="s">
        <v>4</v>
      </c>
      <c r="B45" s="53"/>
      <c r="C45" s="54"/>
      <c r="D45" s="54"/>
      <c r="E45" s="54"/>
      <c r="F45" s="55">
        <f t="shared" si="2"/>
        <v>0</v>
      </c>
      <c r="G45" s="54"/>
      <c r="H45" s="54"/>
    </row>
    <row r="46" spans="1:8" s="23" customFormat="1" x14ac:dyDescent="0.2">
      <c r="A46" s="66" t="s">
        <v>35</v>
      </c>
      <c r="B46" s="53"/>
      <c r="C46" s="54"/>
      <c r="D46" s="54"/>
      <c r="E46" s="54"/>
      <c r="F46" s="55">
        <f t="shared" si="2"/>
        <v>0</v>
      </c>
      <c r="G46" s="54"/>
      <c r="H46" s="54"/>
    </row>
    <row r="47" spans="1:8" s="23" customFormat="1" x14ac:dyDescent="0.2">
      <c r="A47" s="66" t="s">
        <v>46</v>
      </c>
      <c r="B47" s="53"/>
      <c r="C47" s="54"/>
      <c r="D47" s="54"/>
      <c r="E47" s="54"/>
      <c r="F47" s="55">
        <f t="shared" si="2"/>
        <v>0</v>
      </c>
      <c r="G47" s="54"/>
      <c r="H47" s="54"/>
    </row>
    <row r="48" spans="1:8" s="23" customFormat="1" x14ac:dyDescent="0.2">
      <c r="A48" s="66" t="s">
        <v>47</v>
      </c>
      <c r="B48" s="53"/>
      <c r="C48" s="54"/>
      <c r="D48" s="54"/>
      <c r="E48" s="54"/>
      <c r="F48" s="55">
        <f t="shared" si="2"/>
        <v>0</v>
      </c>
      <c r="G48" s="54"/>
      <c r="H48" s="54"/>
    </row>
    <row r="49" spans="1:8" s="23" customFormat="1" x14ac:dyDescent="0.2">
      <c r="A49" s="66" t="s">
        <v>50</v>
      </c>
      <c r="B49" s="53"/>
      <c r="C49" s="54"/>
      <c r="D49" s="54"/>
      <c r="E49" s="54"/>
      <c r="F49" s="55">
        <f t="shared" si="2"/>
        <v>0</v>
      </c>
      <c r="G49" s="54"/>
      <c r="H49" s="54"/>
    </row>
    <row r="50" spans="1:8" s="23" customFormat="1" x14ac:dyDescent="0.2">
      <c r="A50" s="66" t="s">
        <v>37</v>
      </c>
      <c r="B50" s="53"/>
      <c r="C50" s="54"/>
      <c r="D50" s="54"/>
      <c r="E50" s="54"/>
      <c r="F50" s="55">
        <f t="shared" si="2"/>
        <v>0</v>
      </c>
      <c r="G50" s="54"/>
      <c r="H50" s="54"/>
    </row>
    <row r="51" spans="1:8" s="23" customFormat="1" x14ac:dyDescent="0.2">
      <c r="A51" s="66" t="s">
        <v>52</v>
      </c>
      <c r="B51" s="53"/>
      <c r="C51" s="54"/>
      <c r="D51" s="54"/>
      <c r="E51" s="54"/>
      <c r="F51" s="55">
        <f t="shared" si="2"/>
        <v>0</v>
      </c>
      <c r="G51" s="54"/>
      <c r="H51" s="54"/>
    </row>
    <row r="52" spans="1:8" s="23" customFormat="1" x14ac:dyDescent="0.2">
      <c r="A52" s="66" t="s">
        <v>56</v>
      </c>
      <c r="B52" s="53"/>
      <c r="C52" s="54"/>
      <c r="D52" s="54"/>
      <c r="E52" s="54"/>
      <c r="F52" s="55">
        <f t="shared" si="2"/>
        <v>0</v>
      </c>
      <c r="G52" s="54"/>
      <c r="H52" s="54"/>
    </row>
    <row r="53" spans="1:8" x14ac:dyDescent="0.2">
      <c r="A53" s="56" t="s">
        <v>7</v>
      </c>
      <c r="B53" s="57">
        <f t="shared" ref="B53:G53" si="3">SUM(B7:B52)</f>
        <v>0</v>
      </c>
      <c r="C53" s="57">
        <f t="shared" si="3"/>
        <v>0</v>
      </c>
      <c r="D53" s="57">
        <f t="shared" si="3"/>
        <v>0</v>
      </c>
      <c r="E53" s="57">
        <f t="shared" si="3"/>
        <v>0</v>
      </c>
      <c r="F53" s="57">
        <f t="shared" si="3"/>
        <v>0</v>
      </c>
      <c r="G53" s="57">
        <f t="shared" si="3"/>
        <v>0</v>
      </c>
      <c r="H53" s="54"/>
    </row>
  </sheetData>
  <printOptions horizontalCentered="1" verticalCentered="1"/>
  <pageMargins left="1" right="1" top="0.25" bottom="0.25" header="0.5" footer="0.5"/>
  <pageSetup scale="6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73</v>
      </c>
    </row>
  </sheetData>
  <sheetProtection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74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75</v>
      </c>
    </row>
  </sheetData>
  <sheetProtection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76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77</v>
      </c>
    </row>
  </sheetData>
  <sheetProtection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78</v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79</v>
      </c>
    </row>
  </sheetData>
  <sheetProtection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80</v>
      </c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81</v>
      </c>
    </row>
  </sheetData>
  <sheetProtection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82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4"/>
  <sheetViews>
    <sheetView workbookViewId="0">
      <selection sqref="A1:AK64"/>
    </sheetView>
  </sheetViews>
  <sheetFormatPr defaultColWidth="9.140625" defaultRowHeight="12.75" x14ac:dyDescent="0.2"/>
  <cols>
    <col min="1" max="16384" width="9.140625" style="1"/>
  </cols>
  <sheetData>
    <row r="1" spans="1:37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</row>
    <row r="2" spans="1:37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</row>
    <row r="3" spans="1:37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</row>
    <row r="4" spans="1:37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</row>
    <row r="5" spans="1:37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</row>
    <row r="6" spans="1:37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</row>
    <row r="7" spans="1:37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</row>
    <row r="8" spans="1:37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</row>
    <row r="9" spans="1:37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</row>
    <row r="10" spans="1:37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</row>
    <row r="11" spans="1:37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</row>
    <row r="12" spans="1:37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</row>
    <row r="13" spans="1:37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</row>
    <row r="14" spans="1:37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</row>
    <row r="15" spans="1:37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</row>
    <row r="16" spans="1:37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</row>
    <row r="17" spans="1:37" x14ac:dyDescent="0.2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</row>
    <row r="18" spans="1:37" x14ac:dyDescent="0.2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</row>
    <row r="19" spans="1:37" x14ac:dyDescent="0.2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</row>
    <row r="20" spans="1:37" x14ac:dyDescent="0.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</row>
    <row r="21" spans="1:37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</row>
    <row r="22" spans="1:37" x14ac:dyDescent="0.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</row>
    <row r="23" spans="1:37" x14ac:dyDescent="0.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</row>
    <row r="24" spans="1:37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</row>
    <row r="25" spans="1:37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</row>
    <row r="26" spans="1:37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</row>
    <row r="27" spans="1:37" x14ac:dyDescent="0.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</row>
    <row r="28" spans="1:37" x14ac:dyDescent="0.2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</row>
    <row r="29" spans="1:37" x14ac:dyDescent="0.2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</row>
    <row r="30" spans="1:37" x14ac:dyDescent="0.2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</row>
    <row r="31" spans="1:37" x14ac:dyDescent="0.2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</row>
    <row r="32" spans="1:37" x14ac:dyDescent="0.2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</row>
    <row r="33" spans="1:37" x14ac:dyDescent="0.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</row>
    <row r="34" spans="1:37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</row>
    <row r="35" spans="1:37" x14ac:dyDescent="0.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</row>
    <row r="36" spans="1:37" x14ac:dyDescent="0.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</row>
    <row r="37" spans="1:37" x14ac:dyDescent="0.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</row>
    <row r="38" spans="1:37" x14ac:dyDescent="0.2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</row>
    <row r="39" spans="1:37" x14ac:dyDescent="0.2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</row>
    <row r="40" spans="1:37" x14ac:dyDescent="0.2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</row>
    <row r="41" spans="1:37" x14ac:dyDescent="0.2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</row>
    <row r="42" spans="1:37" x14ac:dyDescent="0.2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</row>
    <row r="43" spans="1:37" x14ac:dyDescent="0.2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</row>
    <row r="44" spans="1:37" x14ac:dyDescent="0.2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</row>
    <row r="45" spans="1:37" x14ac:dyDescent="0.2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</row>
    <row r="46" spans="1:37" x14ac:dyDescent="0.2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</row>
    <row r="47" spans="1:37" x14ac:dyDescent="0.2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</row>
    <row r="48" spans="1:37" x14ac:dyDescent="0.2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</row>
    <row r="49" spans="1:37" x14ac:dyDescent="0.2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</row>
    <row r="50" spans="1:37" x14ac:dyDescent="0.2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</row>
    <row r="51" spans="1:37" x14ac:dyDescent="0.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</row>
    <row r="52" spans="1:37" x14ac:dyDescent="0.2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</row>
    <row r="53" spans="1:37" x14ac:dyDescent="0.2">
      <c r="A53" s="119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</row>
    <row r="54" spans="1:37" x14ac:dyDescent="0.2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</row>
    <row r="55" spans="1:37" x14ac:dyDescent="0.2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</row>
    <row r="56" spans="1:37" x14ac:dyDescent="0.2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</row>
    <row r="57" spans="1:37" x14ac:dyDescent="0.2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</row>
    <row r="58" spans="1:37" x14ac:dyDescent="0.2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</row>
    <row r="59" spans="1:37" x14ac:dyDescent="0.2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</row>
    <row r="60" spans="1:37" x14ac:dyDescent="0.2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</row>
    <row r="61" spans="1:37" x14ac:dyDescent="0.2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</row>
    <row r="62" spans="1:37" x14ac:dyDescent="0.2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</row>
    <row r="63" spans="1:37" x14ac:dyDescent="0.2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</row>
    <row r="64" spans="1:37" x14ac:dyDescent="0.2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83</v>
      </c>
    </row>
  </sheetData>
  <sheetProtection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84</v>
      </c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85</v>
      </c>
    </row>
  </sheetData>
  <sheetProtection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86</v>
      </c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87</v>
      </c>
    </row>
  </sheetData>
  <sheetProtection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37"/>
  <sheetViews>
    <sheetView workbookViewId="0">
      <selection activeCell="D41" sqref="D41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88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89</v>
      </c>
    </row>
  </sheetData>
  <sheetProtection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37"/>
  <sheetViews>
    <sheetView workbookViewId="0">
      <selection activeCell="C36" sqref="C36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91</v>
      </c>
    </row>
  </sheetData>
  <sheetProtection sheet="1" objects="1" scenarios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2"/>
  <sheetViews>
    <sheetView showGridLines="0" topLeftCell="A16" workbookViewId="0">
      <selection activeCell="B2" sqref="B2"/>
    </sheetView>
  </sheetViews>
  <sheetFormatPr defaultRowHeight="12.75" x14ac:dyDescent="0.2"/>
  <cols>
    <col min="1" max="1" width="42.7109375" style="6" bestFit="1" customWidth="1"/>
    <col min="2" max="2" width="21.7109375" style="29" customWidth="1"/>
    <col min="3" max="3" width="18.85546875" style="6" bestFit="1" customWidth="1"/>
    <col min="4" max="4" width="18.140625" style="6" customWidth="1"/>
    <col min="5" max="5" width="15.140625" style="6" customWidth="1"/>
    <col min="6" max="6" width="52.85546875" style="6" customWidth="1"/>
    <col min="7" max="252" width="9.140625" style="6"/>
    <col min="253" max="253" width="26.5703125" style="6" customWidth="1"/>
    <col min="254" max="254" width="14" style="6" bestFit="1" customWidth="1"/>
    <col min="255" max="255" width="10.28515625" style="6" bestFit="1" customWidth="1"/>
    <col min="256" max="256" width="10.42578125" style="6" customWidth="1"/>
    <col min="257" max="257" width="10.28515625" style="6" bestFit="1" customWidth="1"/>
    <col min="258" max="260" width="9.42578125" style="6" bestFit="1" customWidth="1"/>
    <col min="261" max="261" width="11.28515625" style="6" customWidth="1"/>
    <col min="262" max="508" width="9.140625" style="6"/>
    <col min="509" max="509" width="26.5703125" style="6" customWidth="1"/>
    <col min="510" max="510" width="14" style="6" bestFit="1" customWidth="1"/>
    <col min="511" max="511" width="10.28515625" style="6" bestFit="1" customWidth="1"/>
    <col min="512" max="512" width="10.42578125" style="6" customWidth="1"/>
    <col min="513" max="513" width="10.28515625" style="6" bestFit="1" customWidth="1"/>
    <col min="514" max="516" width="9.42578125" style="6" bestFit="1" customWidth="1"/>
    <col min="517" max="517" width="11.28515625" style="6" customWidth="1"/>
    <col min="518" max="764" width="9.140625" style="6"/>
    <col min="765" max="765" width="26.5703125" style="6" customWidth="1"/>
    <col min="766" max="766" width="14" style="6" bestFit="1" customWidth="1"/>
    <col min="767" max="767" width="10.28515625" style="6" bestFit="1" customWidth="1"/>
    <col min="768" max="768" width="10.42578125" style="6" customWidth="1"/>
    <col min="769" max="769" width="10.28515625" style="6" bestFit="1" customWidth="1"/>
    <col min="770" max="772" width="9.42578125" style="6" bestFit="1" customWidth="1"/>
    <col min="773" max="773" width="11.28515625" style="6" customWidth="1"/>
    <col min="774" max="1020" width="9.140625" style="6"/>
    <col min="1021" max="1021" width="26.5703125" style="6" customWidth="1"/>
    <col min="1022" max="1022" width="14" style="6" bestFit="1" customWidth="1"/>
    <col min="1023" max="1023" width="10.28515625" style="6" bestFit="1" customWidth="1"/>
    <col min="1024" max="1024" width="10.42578125" style="6" customWidth="1"/>
    <col min="1025" max="1025" width="10.28515625" style="6" bestFit="1" customWidth="1"/>
    <col min="1026" max="1028" width="9.42578125" style="6" bestFit="1" customWidth="1"/>
    <col min="1029" max="1029" width="11.28515625" style="6" customWidth="1"/>
    <col min="1030" max="1276" width="9.140625" style="6"/>
    <col min="1277" max="1277" width="26.5703125" style="6" customWidth="1"/>
    <col min="1278" max="1278" width="14" style="6" bestFit="1" customWidth="1"/>
    <col min="1279" max="1279" width="10.28515625" style="6" bestFit="1" customWidth="1"/>
    <col min="1280" max="1280" width="10.42578125" style="6" customWidth="1"/>
    <col min="1281" max="1281" width="10.28515625" style="6" bestFit="1" customWidth="1"/>
    <col min="1282" max="1284" width="9.42578125" style="6" bestFit="1" customWidth="1"/>
    <col min="1285" max="1285" width="11.28515625" style="6" customWidth="1"/>
    <col min="1286" max="1532" width="9.140625" style="6"/>
    <col min="1533" max="1533" width="26.5703125" style="6" customWidth="1"/>
    <col min="1534" max="1534" width="14" style="6" bestFit="1" customWidth="1"/>
    <col min="1535" max="1535" width="10.28515625" style="6" bestFit="1" customWidth="1"/>
    <col min="1536" max="1536" width="10.42578125" style="6" customWidth="1"/>
    <col min="1537" max="1537" width="10.28515625" style="6" bestFit="1" customWidth="1"/>
    <col min="1538" max="1540" width="9.42578125" style="6" bestFit="1" customWidth="1"/>
    <col min="1541" max="1541" width="11.28515625" style="6" customWidth="1"/>
    <col min="1542" max="1788" width="9.140625" style="6"/>
    <col min="1789" max="1789" width="26.5703125" style="6" customWidth="1"/>
    <col min="1790" max="1790" width="14" style="6" bestFit="1" customWidth="1"/>
    <col min="1791" max="1791" width="10.28515625" style="6" bestFit="1" customWidth="1"/>
    <col min="1792" max="1792" width="10.42578125" style="6" customWidth="1"/>
    <col min="1793" max="1793" width="10.28515625" style="6" bestFit="1" customWidth="1"/>
    <col min="1794" max="1796" width="9.42578125" style="6" bestFit="1" customWidth="1"/>
    <col min="1797" max="1797" width="11.28515625" style="6" customWidth="1"/>
    <col min="1798" max="2044" width="9.140625" style="6"/>
    <col min="2045" max="2045" width="26.5703125" style="6" customWidth="1"/>
    <col min="2046" max="2046" width="14" style="6" bestFit="1" customWidth="1"/>
    <col min="2047" max="2047" width="10.28515625" style="6" bestFit="1" customWidth="1"/>
    <col min="2048" max="2048" width="10.42578125" style="6" customWidth="1"/>
    <col min="2049" max="2049" width="10.28515625" style="6" bestFit="1" customWidth="1"/>
    <col min="2050" max="2052" width="9.42578125" style="6" bestFit="1" customWidth="1"/>
    <col min="2053" max="2053" width="11.28515625" style="6" customWidth="1"/>
    <col min="2054" max="2300" width="9.140625" style="6"/>
    <col min="2301" max="2301" width="26.5703125" style="6" customWidth="1"/>
    <col min="2302" max="2302" width="14" style="6" bestFit="1" customWidth="1"/>
    <col min="2303" max="2303" width="10.28515625" style="6" bestFit="1" customWidth="1"/>
    <col min="2304" max="2304" width="10.42578125" style="6" customWidth="1"/>
    <col min="2305" max="2305" width="10.28515625" style="6" bestFit="1" customWidth="1"/>
    <col min="2306" max="2308" width="9.42578125" style="6" bestFit="1" customWidth="1"/>
    <col min="2309" max="2309" width="11.28515625" style="6" customWidth="1"/>
    <col min="2310" max="2556" width="9.140625" style="6"/>
    <col min="2557" max="2557" width="26.5703125" style="6" customWidth="1"/>
    <col min="2558" max="2558" width="14" style="6" bestFit="1" customWidth="1"/>
    <col min="2559" max="2559" width="10.28515625" style="6" bestFit="1" customWidth="1"/>
    <col min="2560" max="2560" width="10.42578125" style="6" customWidth="1"/>
    <col min="2561" max="2561" width="10.28515625" style="6" bestFit="1" customWidth="1"/>
    <col min="2562" max="2564" width="9.42578125" style="6" bestFit="1" customWidth="1"/>
    <col min="2565" max="2565" width="11.28515625" style="6" customWidth="1"/>
    <col min="2566" max="2812" width="9.140625" style="6"/>
    <col min="2813" max="2813" width="26.5703125" style="6" customWidth="1"/>
    <col min="2814" max="2814" width="14" style="6" bestFit="1" customWidth="1"/>
    <col min="2815" max="2815" width="10.28515625" style="6" bestFit="1" customWidth="1"/>
    <col min="2816" max="2816" width="10.42578125" style="6" customWidth="1"/>
    <col min="2817" max="2817" width="10.28515625" style="6" bestFit="1" customWidth="1"/>
    <col min="2818" max="2820" width="9.42578125" style="6" bestFit="1" customWidth="1"/>
    <col min="2821" max="2821" width="11.28515625" style="6" customWidth="1"/>
    <col min="2822" max="3068" width="9.140625" style="6"/>
    <col min="3069" max="3069" width="26.5703125" style="6" customWidth="1"/>
    <col min="3070" max="3070" width="14" style="6" bestFit="1" customWidth="1"/>
    <col min="3071" max="3071" width="10.28515625" style="6" bestFit="1" customWidth="1"/>
    <col min="3072" max="3072" width="10.42578125" style="6" customWidth="1"/>
    <col min="3073" max="3073" width="10.28515625" style="6" bestFit="1" customWidth="1"/>
    <col min="3074" max="3076" width="9.42578125" style="6" bestFit="1" customWidth="1"/>
    <col min="3077" max="3077" width="11.28515625" style="6" customWidth="1"/>
    <col min="3078" max="3324" width="9.140625" style="6"/>
    <col min="3325" max="3325" width="26.5703125" style="6" customWidth="1"/>
    <col min="3326" max="3326" width="14" style="6" bestFit="1" customWidth="1"/>
    <col min="3327" max="3327" width="10.28515625" style="6" bestFit="1" customWidth="1"/>
    <col min="3328" max="3328" width="10.42578125" style="6" customWidth="1"/>
    <col min="3329" max="3329" width="10.28515625" style="6" bestFit="1" customWidth="1"/>
    <col min="3330" max="3332" width="9.42578125" style="6" bestFit="1" customWidth="1"/>
    <col min="3333" max="3333" width="11.28515625" style="6" customWidth="1"/>
    <col min="3334" max="3580" width="9.140625" style="6"/>
    <col min="3581" max="3581" width="26.5703125" style="6" customWidth="1"/>
    <col min="3582" max="3582" width="14" style="6" bestFit="1" customWidth="1"/>
    <col min="3583" max="3583" width="10.28515625" style="6" bestFit="1" customWidth="1"/>
    <col min="3584" max="3584" width="10.42578125" style="6" customWidth="1"/>
    <col min="3585" max="3585" width="10.28515625" style="6" bestFit="1" customWidth="1"/>
    <col min="3586" max="3588" width="9.42578125" style="6" bestFit="1" customWidth="1"/>
    <col min="3589" max="3589" width="11.28515625" style="6" customWidth="1"/>
    <col min="3590" max="3836" width="9.140625" style="6"/>
    <col min="3837" max="3837" width="26.5703125" style="6" customWidth="1"/>
    <col min="3838" max="3838" width="14" style="6" bestFit="1" customWidth="1"/>
    <col min="3839" max="3839" width="10.28515625" style="6" bestFit="1" customWidth="1"/>
    <col min="3840" max="3840" width="10.42578125" style="6" customWidth="1"/>
    <col min="3841" max="3841" width="10.28515625" style="6" bestFit="1" customWidth="1"/>
    <col min="3842" max="3844" width="9.42578125" style="6" bestFit="1" customWidth="1"/>
    <col min="3845" max="3845" width="11.28515625" style="6" customWidth="1"/>
    <col min="3846" max="4092" width="9.140625" style="6"/>
    <col min="4093" max="4093" width="26.5703125" style="6" customWidth="1"/>
    <col min="4094" max="4094" width="14" style="6" bestFit="1" customWidth="1"/>
    <col min="4095" max="4095" width="10.28515625" style="6" bestFit="1" customWidth="1"/>
    <col min="4096" max="4096" width="10.42578125" style="6" customWidth="1"/>
    <col min="4097" max="4097" width="10.28515625" style="6" bestFit="1" customWidth="1"/>
    <col min="4098" max="4100" width="9.42578125" style="6" bestFit="1" customWidth="1"/>
    <col min="4101" max="4101" width="11.28515625" style="6" customWidth="1"/>
    <col min="4102" max="4348" width="9.140625" style="6"/>
    <col min="4349" max="4349" width="26.5703125" style="6" customWidth="1"/>
    <col min="4350" max="4350" width="14" style="6" bestFit="1" customWidth="1"/>
    <col min="4351" max="4351" width="10.28515625" style="6" bestFit="1" customWidth="1"/>
    <col min="4352" max="4352" width="10.42578125" style="6" customWidth="1"/>
    <col min="4353" max="4353" width="10.28515625" style="6" bestFit="1" customWidth="1"/>
    <col min="4354" max="4356" width="9.42578125" style="6" bestFit="1" customWidth="1"/>
    <col min="4357" max="4357" width="11.28515625" style="6" customWidth="1"/>
    <col min="4358" max="4604" width="9.140625" style="6"/>
    <col min="4605" max="4605" width="26.5703125" style="6" customWidth="1"/>
    <col min="4606" max="4606" width="14" style="6" bestFit="1" customWidth="1"/>
    <col min="4607" max="4607" width="10.28515625" style="6" bestFit="1" customWidth="1"/>
    <col min="4608" max="4608" width="10.42578125" style="6" customWidth="1"/>
    <col min="4609" max="4609" width="10.28515625" style="6" bestFit="1" customWidth="1"/>
    <col min="4610" max="4612" width="9.42578125" style="6" bestFit="1" customWidth="1"/>
    <col min="4613" max="4613" width="11.28515625" style="6" customWidth="1"/>
    <col min="4614" max="4860" width="9.140625" style="6"/>
    <col min="4861" max="4861" width="26.5703125" style="6" customWidth="1"/>
    <col min="4862" max="4862" width="14" style="6" bestFit="1" customWidth="1"/>
    <col min="4863" max="4863" width="10.28515625" style="6" bestFit="1" customWidth="1"/>
    <col min="4864" max="4864" width="10.42578125" style="6" customWidth="1"/>
    <col min="4865" max="4865" width="10.28515625" style="6" bestFit="1" customWidth="1"/>
    <col min="4866" max="4868" width="9.42578125" style="6" bestFit="1" customWidth="1"/>
    <col min="4869" max="4869" width="11.28515625" style="6" customWidth="1"/>
    <col min="4870" max="5116" width="9.140625" style="6"/>
    <col min="5117" max="5117" width="26.5703125" style="6" customWidth="1"/>
    <col min="5118" max="5118" width="14" style="6" bestFit="1" customWidth="1"/>
    <col min="5119" max="5119" width="10.28515625" style="6" bestFit="1" customWidth="1"/>
    <col min="5120" max="5120" width="10.42578125" style="6" customWidth="1"/>
    <col min="5121" max="5121" width="10.28515625" style="6" bestFit="1" customWidth="1"/>
    <col min="5122" max="5124" width="9.42578125" style="6" bestFit="1" customWidth="1"/>
    <col min="5125" max="5125" width="11.28515625" style="6" customWidth="1"/>
    <col min="5126" max="5372" width="9.140625" style="6"/>
    <col min="5373" max="5373" width="26.5703125" style="6" customWidth="1"/>
    <col min="5374" max="5374" width="14" style="6" bestFit="1" customWidth="1"/>
    <col min="5375" max="5375" width="10.28515625" style="6" bestFit="1" customWidth="1"/>
    <col min="5376" max="5376" width="10.42578125" style="6" customWidth="1"/>
    <col min="5377" max="5377" width="10.28515625" style="6" bestFit="1" customWidth="1"/>
    <col min="5378" max="5380" width="9.42578125" style="6" bestFit="1" customWidth="1"/>
    <col min="5381" max="5381" width="11.28515625" style="6" customWidth="1"/>
    <col min="5382" max="5628" width="9.140625" style="6"/>
    <col min="5629" max="5629" width="26.5703125" style="6" customWidth="1"/>
    <col min="5630" max="5630" width="14" style="6" bestFit="1" customWidth="1"/>
    <col min="5631" max="5631" width="10.28515625" style="6" bestFit="1" customWidth="1"/>
    <col min="5632" max="5632" width="10.42578125" style="6" customWidth="1"/>
    <col min="5633" max="5633" width="10.28515625" style="6" bestFit="1" customWidth="1"/>
    <col min="5634" max="5636" width="9.42578125" style="6" bestFit="1" customWidth="1"/>
    <col min="5637" max="5637" width="11.28515625" style="6" customWidth="1"/>
    <col min="5638" max="5884" width="9.140625" style="6"/>
    <col min="5885" max="5885" width="26.5703125" style="6" customWidth="1"/>
    <col min="5886" max="5886" width="14" style="6" bestFit="1" customWidth="1"/>
    <col min="5887" max="5887" width="10.28515625" style="6" bestFit="1" customWidth="1"/>
    <col min="5888" max="5888" width="10.42578125" style="6" customWidth="1"/>
    <col min="5889" max="5889" width="10.28515625" style="6" bestFit="1" customWidth="1"/>
    <col min="5890" max="5892" width="9.42578125" style="6" bestFit="1" customWidth="1"/>
    <col min="5893" max="5893" width="11.28515625" style="6" customWidth="1"/>
    <col min="5894" max="6140" width="9.140625" style="6"/>
    <col min="6141" max="6141" width="26.5703125" style="6" customWidth="1"/>
    <col min="6142" max="6142" width="14" style="6" bestFit="1" customWidth="1"/>
    <col min="6143" max="6143" width="10.28515625" style="6" bestFit="1" customWidth="1"/>
    <col min="6144" max="6144" width="10.42578125" style="6" customWidth="1"/>
    <col min="6145" max="6145" width="10.28515625" style="6" bestFit="1" customWidth="1"/>
    <col min="6146" max="6148" width="9.42578125" style="6" bestFit="1" customWidth="1"/>
    <col min="6149" max="6149" width="11.28515625" style="6" customWidth="1"/>
    <col min="6150" max="6396" width="9.140625" style="6"/>
    <col min="6397" max="6397" width="26.5703125" style="6" customWidth="1"/>
    <col min="6398" max="6398" width="14" style="6" bestFit="1" customWidth="1"/>
    <col min="6399" max="6399" width="10.28515625" style="6" bestFit="1" customWidth="1"/>
    <col min="6400" max="6400" width="10.42578125" style="6" customWidth="1"/>
    <col min="6401" max="6401" width="10.28515625" style="6" bestFit="1" customWidth="1"/>
    <col min="6402" max="6404" width="9.42578125" style="6" bestFit="1" customWidth="1"/>
    <col min="6405" max="6405" width="11.28515625" style="6" customWidth="1"/>
    <col min="6406" max="6652" width="9.140625" style="6"/>
    <col min="6653" max="6653" width="26.5703125" style="6" customWidth="1"/>
    <col min="6654" max="6654" width="14" style="6" bestFit="1" customWidth="1"/>
    <col min="6655" max="6655" width="10.28515625" style="6" bestFit="1" customWidth="1"/>
    <col min="6656" max="6656" width="10.42578125" style="6" customWidth="1"/>
    <col min="6657" max="6657" width="10.28515625" style="6" bestFit="1" customWidth="1"/>
    <col min="6658" max="6660" width="9.42578125" style="6" bestFit="1" customWidth="1"/>
    <col min="6661" max="6661" width="11.28515625" style="6" customWidth="1"/>
    <col min="6662" max="6908" width="9.140625" style="6"/>
    <col min="6909" max="6909" width="26.5703125" style="6" customWidth="1"/>
    <col min="6910" max="6910" width="14" style="6" bestFit="1" customWidth="1"/>
    <col min="6911" max="6911" width="10.28515625" style="6" bestFit="1" customWidth="1"/>
    <col min="6912" max="6912" width="10.42578125" style="6" customWidth="1"/>
    <col min="6913" max="6913" width="10.28515625" style="6" bestFit="1" customWidth="1"/>
    <col min="6914" max="6916" width="9.42578125" style="6" bestFit="1" customWidth="1"/>
    <col min="6917" max="6917" width="11.28515625" style="6" customWidth="1"/>
    <col min="6918" max="7164" width="9.140625" style="6"/>
    <col min="7165" max="7165" width="26.5703125" style="6" customWidth="1"/>
    <col min="7166" max="7166" width="14" style="6" bestFit="1" customWidth="1"/>
    <col min="7167" max="7167" width="10.28515625" style="6" bestFit="1" customWidth="1"/>
    <col min="7168" max="7168" width="10.42578125" style="6" customWidth="1"/>
    <col min="7169" max="7169" width="10.28515625" style="6" bestFit="1" customWidth="1"/>
    <col min="7170" max="7172" width="9.42578125" style="6" bestFit="1" customWidth="1"/>
    <col min="7173" max="7173" width="11.28515625" style="6" customWidth="1"/>
    <col min="7174" max="7420" width="9.140625" style="6"/>
    <col min="7421" max="7421" width="26.5703125" style="6" customWidth="1"/>
    <col min="7422" max="7422" width="14" style="6" bestFit="1" customWidth="1"/>
    <col min="7423" max="7423" width="10.28515625" style="6" bestFit="1" customWidth="1"/>
    <col min="7424" max="7424" width="10.42578125" style="6" customWidth="1"/>
    <col min="7425" max="7425" width="10.28515625" style="6" bestFit="1" customWidth="1"/>
    <col min="7426" max="7428" width="9.42578125" style="6" bestFit="1" customWidth="1"/>
    <col min="7429" max="7429" width="11.28515625" style="6" customWidth="1"/>
    <col min="7430" max="7676" width="9.140625" style="6"/>
    <col min="7677" max="7677" width="26.5703125" style="6" customWidth="1"/>
    <col min="7678" max="7678" width="14" style="6" bestFit="1" customWidth="1"/>
    <col min="7679" max="7679" width="10.28515625" style="6" bestFit="1" customWidth="1"/>
    <col min="7680" max="7680" width="10.42578125" style="6" customWidth="1"/>
    <col min="7681" max="7681" width="10.28515625" style="6" bestFit="1" customWidth="1"/>
    <col min="7682" max="7684" width="9.42578125" style="6" bestFit="1" customWidth="1"/>
    <col min="7685" max="7685" width="11.28515625" style="6" customWidth="1"/>
    <col min="7686" max="7932" width="9.140625" style="6"/>
    <col min="7933" max="7933" width="26.5703125" style="6" customWidth="1"/>
    <col min="7934" max="7934" width="14" style="6" bestFit="1" customWidth="1"/>
    <col min="7935" max="7935" width="10.28515625" style="6" bestFit="1" customWidth="1"/>
    <col min="7936" max="7936" width="10.42578125" style="6" customWidth="1"/>
    <col min="7937" max="7937" width="10.28515625" style="6" bestFit="1" customWidth="1"/>
    <col min="7938" max="7940" width="9.42578125" style="6" bestFit="1" customWidth="1"/>
    <col min="7941" max="7941" width="11.28515625" style="6" customWidth="1"/>
    <col min="7942" max="8188" width="9.140625" style="6"/>
    <col min="8189" max="8189" width="26.5703125" style="6" customWidth="1"/>
    <col min="8190" max="8190" width="14" style="6" bestFit="1" customWidth="1"/>
    <col min="8191" max="8191" width="10.28515625" style="6" bestFit="1" customWidth="1"/>
    <col min="8192" max="8192" width="10.42578125" style="6" customWidth="1"/>
    <col min="8193" max="8193" width="10.28515625" style="6" bestFit="1" customWidth="1"/>
    <col min="8194" max="8196" width="9.42578125" style="6" bestFit="1" customWidth="1"/>
    <col min="8197" max="8197" width="11.28515625" style="6" customWidth="1"/>
    <col min="8198" max="8444" width="9.140625" style="6"/>
    <col min="8445" max="8445" width="26.5703125" style="6" customWidth="1"/>
    <col min="8446" max="8446" width="14" style="6" bestFit="1" customWidth="1"/>
    <col min="8447" max="8447" width="10.28515625" style="6" bestFit="1" customWidth="1"/>
    <col min="8448" max="8448" width="10.42578125" style="6" customWidth="1"/>
    <col min="8449" max="8449" width="10.28515625" style="6" bestFit="1" customWidth="1"/>
    <col min="8450" max="8452" width="9.42578125" style="6" bestFit="1" customWidth="1"/>
    <col min="8453" max="8453" width="11.28515625" style="6" customWidth="1"/>
    <col min="8454" max="8700" width="9.140625" style="6"/>
    <col min="8701" max="8701" width="26.5703125" style="6" customWidth="1"/>
    <col min="8702" max="8702" width="14" style="6" bestFit="1" customWidth="1"/>
    <col min="8703" max="8703" width="10.28515625" style="6" bestFit="1" customWidth="1"/>
    <col min="8704" max="8704" width="10.42578125" style="6" customWidth="1"/>
    <col min="8705" max="8705" width="10.28515625" style="6" bestFit="1" customWidth="1"/>
    <col min="8706" max="8708" width="9.42578125" style="6" bestFit="1" customWidth="1"/>
    <col min="8709" max="8709" width="11.28515625" style="6" customWidth="1"/>
    <col min="8710" max="8956" width="9.140625" style="6"/>
    <col min="8957" max="8957" width="26.5703125" style="6" customWidth="1"/>
    <col min="8958" max="8958" width="14" style="6" bestFit="1" customWidth="1"/>
    <col min="8959" max="8959" width="10.28515625" style="6" bestFit="1" customWidth="1"/>
    <col min="8960" max="8960" width="10.42578125" style="6" customWidth="1"/>
    <col min="8961" max="8961" width="10.28515625" style="6" bestFit="1" customWidth="1"/>
    <col min="8962" max="8964" width="9.42578125" style="6" bestFit="1" customWidth="1"/>
    <col min="8965" max="8965" width="11.28515625" style="6" customWidth="1"/>
    <col min="8966" max="9212" width="9.140625" style="6"/>
    <col min="9213" max="9213" width="26.5703125" style="6" customWidth="1"/>
    <col min="9214" max="9214" width="14" style="6" bestFit="1" customWidth="1"/>
    <col min="9215" max="9215" width="10.28515625" style="6" bestFit="1" customWidth="1"/>
    <col min="9216" max="9216" width="10.42578125" style="6" customWidth="1"/>
    <col min="9217" max="9217" width="10.28515625" style="6" bestFit="1" customWidth="1"/>
    <col min="9218" max="9220" width="9.42578125" style="6" bestFit="1" customWidth="1"/>
    <col min="9221" max="9221" width="11.28515625" style="6" customWidth="1"/>
    <col min="9222" max="9468" width="9.140625" style="6"/>
    <col min="9469" max="9469" width="26.5703125" style="6" customWidth="1"/>
    <col min="9470" max="9470" width="14" style="6" bestFit="1" customWidth="1"/>
    <col min="9471" max="9471" width="10.28515625" style="6" bestFit="1" customWidth="1"/>
    <col min="9472" max="9472" width="10.42578125" style="6" customWidth="1"/>
    <col min="9473" max="9473" width="10.28515625" style="6" bestFit="1" customWidth="1"/>
    <col min="9474" max="9476" width="9.42578125" style="6" bestFit="1" customWidth="1"/>
    <col min="9477" max="9477" width="11.28515625" style="6" customWidth="1"/>
    <col min="9478" max="9724" width="9.140625" style="6"/>
    <col min="9725" max="9725" width="26.5703125" style="6" customWidth="1"/>
    <col min="9726" max="9726" width="14" style="6" bestFit="1" customWidth="1"/>
    <col min="9727" max="9727" width="10.28515625" style="6" bestFit="1" customWidth="1"/>
    <col min="9728" max="9728" width="10.42578125" style="6" customWidth="1"/>
    <col min="9729" max="9729" width="10.28515625" style="6" bestFit="1" customWidth="1"/>
    <col min="9730" max="9732" width="9.42578125" style="6" bestFit="1" customWidth="1"/>
    <col min="9733" max="9733" width="11.28515625" style="6" customWidth="1"/>
    <col min="9734" max="9980" width="9.140625" style="6"/>
    <col min="9981" max="9981" width="26.5703125" style="6" customWidth="1"/>
    <col min="9982" max="9982" width="14" style="6" bestFit="1" customWidth="1"/>
    <col min="9983" max="9983" width="10.28515625" style="6" bestFit="1" customWidth="1"/>
    <col min="9984" max="9984" width="10.42578125" style="6" customWidth="1"/>
    <col min="9985" max="9985" width="10.28515625" style="6" bestFit="1" customWidth="1"/>
    <col min="9986" max="9988" width="9.42578125" style="6" bestFit="1" customWidth="1"/>
    <col min="9989" max="9989" width="11.28515625" style="6" customWidth="1"/>
    <col min="9990" max="10236" width="9.140625" style="6"/>
    <col min="10237" max="10237" width="26.5703125" style="6" customWidth="1"/>
    <col min="10238" max="10238" width="14" style="6" bestFit="1" customWidth="1"/>
    <col min="10239" max="10239" width="10.28515625" style="6" bestFit="1" customWidth="1"/>
    <col min="10240" max="10240" width="10.42578125" style="6" customWidth="1"/>
    <col min="10241" max="10241" width="10.28515625" style="6" bestFit="1" customWidth="1"/>
    <col min="10242" max="10244" width="9.42578125" style="6" bestFit="1" customWidth="1"/>
    <col min="10245" max="10245" width="11.28515625" style="6" customWidth="1"/>
    <col min="10246" max="10492" width="9.140625" style="6"/>
    <col min="10493" max="10493" width="26.5703125" style="6" customWidth="1"/>
    <col min="10494" max="10494" width="14" style="6" bestFit="1" customWidth="1"/>
    <col min="10495" max="10495" width="10.28515625" style="6" bestFit="1" customWidth="1"/>
    <col min="10496" max="10496" width="10.42578125" style="6" customWidth="1"/>
    <col min="10497" max="10497" width="10.28515625" style="6" bestFit="1" customWidth="1"/>
    <col min="10498" max="10500" width="9.42578125" style="6" bestFit="1" customWidth="1"/>
    <col min="10501" max="10501" width="11.28515625" style="6" customWidth="1"/>
    <col min="10502" max="10748" width="9.140625" style="6"/>
    <col min="10749" max="10749" width="26.5703125" style="6" customWidth="1"/>
    <col min="10750" max="10750" width="14" style="6" bestFit="1" customWidth="1"/>
    <col min="10751" max="10751" width="10.28515625" style="6" bestFit="1" customWidth="1"/>
    <col min="10752" max="10752" width="10.42578125" style="6" customWidth="1"/>
    <col min="10753" max="10753" width="10.28515625" style="6" bestFit="1" customWidth="1"/>
    <col min="10754" max="10756" width="9.42578125" style="6" bestFit="1" customWidth="1"/>
    <col min="10757" max="10757" width="11.28515625" style="6" customWidth="1"/>
    <col min="10758" max="11004" width="9.140625" style="6"/>
    <col min="11005" max="11005" width="26.5703125" style="6" customWidth="1"/>
    <col min="11006" max="11006" width="14" style="6" bestFit="1" customWidth="1"/>
    <col min="11007" max="11007" width="10.28515625" style="6" bestFit="1" customWidth="1"/>
    <col min="11008" max="11008" width="10.42578125" style="6" customWidth="1"/>
    <col min="11009" max="11009" width="10.28515625" style="6" bestFit="1" customWidth="1"/>
    <col min="11010" max="11012" width="9.42578125" style="6" bestFit="1" customWidth="1"/>
    <col min="11013" max="11013" width="11.28515625" style="6" customWidth="1"/>
    <col min="11014" max="11260" width="9.140625" style="6"/>
    <col min="11261" max="11261" width="26.5703125" style="6" customWidth="1"/>
    <col min="11262" max="11262" width="14" style="6" bestFit="1" customWidth="1"/>
    <col min="11263" max="11263" width="10.28515625" style="6" bestFit="1" customWidth="1"/>
    <col min="11264" max="11264" width="10.42578125" style="6" customWidth="1"/>
    <col min="11265" max="11265" width="10.28515625" style="6" bestFit="1" customWidth="1"/>
    <col min="11266" max="11268" width="9.42578125" style="6" bestFit="1" customWidth="1"/>
    <col min="11269" max="11269" width="11.28515625" style="6" customWidth="1"/>
    <col min="11270" max="11516" width="9.140625" style="6"/>
    <col min="11517" max="11517" width="26.5703125" style="6" customWidth="1"/>
    <col min="11518" max="11518" width="14" style="6" bestFit="1" customWidth="1"/>
    <col min="11519" max="11519" width="10.28515625" style="6" bestFit="1" customWidth="1"/>
    <col min="11520" max="11520" width="10.42578125" style="6" customWidth="1"/>
    <col min="11521" max="11521" width="10.28515625" style="6" bestFit="1" customWidth="1"/>
    <col min="11522" max="11524" width="9.42578125" style="6" bestFit="1" customWidth="1"/>
    <col min="11525" max="11525" width="11.28515625" style="6" customWidth="1"/>
    <col min="11526" max="11772" width="9.140625" style="6"/>
    <col min="11773" max="11773" width="26.5703125" style="6" customWidth="1"/>
    <col min="11774" max="11774" width="14" style="6" bestFit="1" customWidth="1"/>
    <col min="11775" max="11775" width="10.28515625" style="6" bestFit="1" customWidth="1"/>
    <col min="11776" max="11776" width="10.42578125" style="6" customWidth="1"/>
    <col min="11777" max="11777" width="10.28515625" style="6" bestFit="1" customWidth="1"/>
    <col min="11778" max="11780" width="9.42578125" style="6" bestFit="1" customWidth="1"/>
    <col min="11781" max="11781" width="11.28515625" style="6" customWidth="1"/>
    <col min="11782" max="12028" width="9.140625" style="6"/>
    <col min="12029" max="12029" width="26.5703125" style="6" customWidth="1"/>
    <col min="12030" max="12030" width="14" style="6" bestFit="1" customWidth="1"/>
    <col min="12031" max="12031" width="10.28515625" style="6" bestFit="1" customWidth="1"/>
    <col min="12032" max="12032" width="10.42578125" style="6" customWidth="1"/>
    <col min="12033" max="12033" width="10.28515625" style="6" bestFit="1" customWidth="1"/>
    <col min="12034" max="12036" width="9.42578125" style="6" bestFit="1" customWidth="1"/>
    <col min="12037" max="12037" width="11.28515625" style="6" customWidth="1"/>
    <col min="12038" max="12284" width="9.140625" style="6"/>
    <col min="12285" max="12285" width="26.5703125" style="6" customWidth="1"/>
    <col min="12286" max="12286" width="14" style="6" bestFit="1" customWidth="1"/>
    <col min="12287" max="12287" width="10.28515625" style="6" bestFit="1" customWidth="1"/>
    <col min="12288" max="12288" width="10.42578125" style="6" customWidth="1"/>
    <col min="12289" max="12289" width="10.28515625" style="6" bestFit="1" customWidth="1"/>
    <col min="12290" max="12292" width="9.42578125" style="6" bestFit="1" customWidth="1"/>
    <col min="12293" max="12293" width="11.28515625" style="6" customWidth="1"/>
    <col min="12294" max="12540" width="9.140625" style="6"/>
    <col min="12541" max="12541" width="26.5703125" style="6" customWidth="1"/>
    <col min="12542" max="12542" width="14" style="6" bestFit="1" customWidth="1"/>
    <col min="12543" max="12543" width="10.28515625" style="6" bestFit="1" customWidth="1"/>
    <col min="12544" max="12544" width="10.42578125" style="6" customWidth="1"/>
    <col min="12545" max="12545" width="10.28515625" style="6" bestFit="1" customWidth="1"/>
    <col min="12546" max="12548" width="9.42578125" style="6" bestFit="1" customWidth="1"/>
    <col min="12549" max="12549" width="11.28515625" style="6" customWidth="1"/>
    <col min="12550" max="12796" width="9.140625" style="6"/>
    <col min="12797" max="12797" width="26.5703125" style="6" customWidth="1"/>
    <col min="12798" max="12798" width="14" style="6" bestFit="1" customWidth="1"/>
    <col min="12799" max="12799" width="10.28515625" style="6" bestFit="1" customWidth="1"/>
    <col min="12800" max="12800" width="10.42578125" style="6" customWidth="1"/>
    <col min="12801" max="12801" width="10.28515625" style="6" bestFit="1" customWidth="1"/>
    <col min="12802" max="12804" width="9.42578125" style="6" bestFit="1" customWidth="1"/>
    <col min="12805" max="12805" width="11.28515625" style="6" customWidth="1"/>
    <col min="12806" max="13052" width="9.140625" style="6"/>
    <col min="13053" max="13053" width="26.5703125" style="6" customWidth="1"/>
    <col min="13054" max="13054" width="14" style="6" bestFit="1" customWidth="1"/>
    <col min="13055" max="13055" width="10.28515625" style="6" bestFit="1" customWidth="1"/>
    <col min="13056" max="13056" width="10.42578125" style="6" customWidth="1"/>
    <col min="13057" max="13057" width="10.28515625" style="6" bestFit="1" customWidth="1"/>
    <col min="13058" max="13060" width="9.42578125" style="6" bestFit="1" customWidth="1"/>
    <col min="13061" max="13061" width="11.28515625" style="6" customWidth="1"/>
    <col min="13062" max="13308" width="9.140625" style="6"/>
    <col min="13309" max="13309" width="26.5703125" style="6" customWidth="1"/>
    <col min="13310" max="13310" width="14" style="6" bestFit="1" customWidth="1"/>
    <col min="13311" max="13311" width="10.28515625" style="6" bestFit="1" customWidth="1"/>
    <col min="13312" max="13312" width="10.42578125" style="6" customWidth="1"/>
    <col min="13313" max="13313" width="10.28515625" style="6" bestFit="1" customWidth="1"/>
    <col min="13314" max="13316" width="9.42578125" style="6" bestFit="1" customWidth="1"/>
    <col min="13317" max="13317" width="11.28515625" style="6" customWidth="1"/>
    <col min="13318" max="13564" width="9.140625" style="6"/>
    <col min="13565" max="13565" width="26.5703125" style="6" customWidth="1"/>
    <col min="13566" max="13566" width="14" style="6" bestFit="1" customWidth="1"/>
    <col min="13567" max="13567" width="10.28515625" style="6" bestFit="1" customWidth="1"/>
    <col min="13568" max="13568" width="10.42578125" style="6" customWidth="1"/>
    <col min="13569" max="13569" width="10.28515625" style="6" bestFit="1" customWidth="1"/>
    <col min="13570" max="13572" width="9.42578125" style="6" bestFit="1" customWidth="1"/>
    <col min="13573" max="13573" width="11.28515625" style="6" customWidth="1"/>
    <col min="13574" max="13820" width="9.140625" style="6"/>
    <col min="13821" max="13821" width="26.5703125" style="6" customWidth="1"/>
    <col min="13822" max="13822" width="14" style="6" bestFit="1" customWidth="1"/>
    <col min="13823" max="13823" width="10.28515625" style="6" bestFit="1" customWidth="1"/>
    <col min="13824" max="13824" width="10.42578125" style="6" customWidth="1"/>
    <col min="13825" max="13825" width="10.28515625" style="6" bestFit="1" customWidth="1"/>
    <col min="13826" max="13828" width="9.42578125" style="6" bestFit="1" customWidth="1"/>
    <col min="13829" max="13829" width="11.28515625" style="6" customWidth="1"/>
    <col min="13830" max="14076" width="9.140625" style="6"/>
    <col min="14077" max="14077" width="26.5703125" style="6" customWidth="1"/>
    <col min="14078" max="14078" width="14" style="6" bestFit="1" customWidth="1"/>
    <col min="14079" max="14079" width="10.28515625" style="6" bestFit="1" customWidth="1"/>
    <col min="14080" max="14080" width="10.42578125" style="6" customWidth="1"/>
    <col min="14081" max="14081" width="10.28515625" style="6" bestFit="1" customWidth="1"/>
    <col min="14082" max="14084" width="9.42578125" style="6" bestFit="1" customWidth="1"/>
    <col min="14085" max="14085" width="11.28515625" style="6" customWidth="1"/>
    <col min="14086" max="14332" width="9.140625" style="6"/>
    <col min="14333" max="14333" width="26.5703125" style="6" customWidth="1"/>
    <col min="14334" max="14334" width="14" style="6" bestFit="1" customWidth="1"/>
    <col min="14335" max="14335" width="10.28515625" style="6" bestFit="1" customWidth="1"/>
    <col min="14336" max="14336" width="10.42578125" style="6" customWidth="1"/>
    <col min="14337" max="14337" width="10.28515625" style="6" bestFit="1" customWidth="1"/>
    <col min="14338" max="14340" width="9.42578125" style="6" bestFit="1" customWidth="1"/>
    <col min="14341" max="14341" width="11.28515625" style="6" customWidth="1"/>
    <col min="14342" max="14588" width="9.140625" style="6"/>
    <col min="14589" max="14589" width="26.5703125" style="6" customWidth="1"/>
    <col min="14590" max="14590" width="14" style="6" bestFit="1" customWidth="1"/>
    <col min="14591" max="14591" width="10.28515625" style="6" bestFit="1" customWidth="1"/>
    <col min="14592" max="14592" width="10.42578125" style="6" customWidth="1"/>
    <col min="14593" max="14593" width="10.28515625" style="6" bestFit="1" customWidth="1"/>
    <col min="14594" max="14596" width="9.42578125" style="6" bestFit="1" customWidth="1"/>
    <col min="14597" max="14597" width="11.28515625" style="6" customWidth="1"/>
    <col min="14598" max="14844" width="9.140625" style="6"/>
    <col min="14845" max="14845" width="26.5703125" style="6" customWidth="1"/>
    <col min="14846" max="14846" width="14" style="6" bestFit="1" customWidth="1"/>
    <col min="14847" max="14847" width="10.28515625" style="6" bestFit="1" customWidth="1"/>
    <col min="14848" max="14848" width="10.42578125" style="6" customWidth="1"/>
    <col min="14849" max="14849" width="10.28515625" style="6" bestFit="1" customWidth="1"/>
    <col min="14850" max="14852" width="9.42578125" style="6" bestFit="1" customWidth="1"/>
    <col min="14853" max="14853" width="11.28515625" style="6" customWidth="1"/>
    <col min="14854" max="15100" width="9.140625" style="6"/>
    <col min="15101" max="15101" width="26.5703125" style="6" customWidth="1"/>
    <col min="15102" max="15102" width="14" style="6" bestFit="1" customWidth="1"/>
    <col min="15103" max="15103" width="10.28515625" style="6" bestFit="1" customWidth="1"/>
    <col min="15104" max="15104" width="10.42578125" style="6" customWidth="1"/>
    <col min="15105" max="15105" width="10.28515625" style="6" bestFit="1" customWidth="1"/>
    <col min="15106" max="15108" width="9.42578125" style="6" bestFit="1" customWidth="1"/>
    <col min="15109" max="15109" width="11.28515625" style="6" customWidth="1"/>
    <col min="15110" max="15356" width="9.140625" style="6"/>
    <col min="15357" max="15357" width="26.5703125" style="6" customWidth="1"/>
    <col min="15358" max="15358" width="14" style="6" bestFit="1" customWidth="1"/>
    <col min="15359" max="15359" width="10.28515625" style="6" bestFit="1" customWidth="1"/>
    <col min="15360" max="15360" width="10.42578125" style="6" customWidth="1"/>
    <col min="15361" max="15361" width="10.28515625" style="6" bestFit="1" customWidth="1"/>
    <col min="15362" max="15364" width="9.42578125" style="6" bestFit="1" customWidth="1"/>
    <col min="15365" max="15365" width="11.28515625" style="6" customWidth="1"/>
    <col min="15366" max="15612" width="9.140625" style="6"/>
    <col min="15613" max="15613" width="26.5703125" style="6" customWidth="1"/>
    <col min="15614" max="15614" width="14" style="6" bestFit="1" customWidth="1"/>
    <col min="15615" max="15615" width="10.28515625" style="6" bestFit="1" customWidth="1"/>
    <col min="15616" max="15616" width="10.42578125" style="6" customWidth="1"/>
    <col min="15617" max="15617" width="10.28515625" style="6" bestFit="1" customWidth="1"/>
    <col min="15618" max="15620" width="9.42578125" style="6" bestFit="1" customWidth="1"/>
    <col min="15621" max="15621" width="11.28515625" style="6" customWidth="1"/>
    <col min="15622" max="15868" width="9.140625" style="6"/>
    <col min="15869" max="15869" width="26.5703125" style="6" customWidth="1"/>
    <col min="15870" max="15870" width="14" style="6" bestFit="1" customWidth="1"/>
    <col min="15871" max="15871" width="10.28515625" style="6" bestFit="1" customWidth="1"/>
    <col min="15872" max="15872" width="10.42578125" style="6" customWidth="1"/>
    <col min="15873" max="15873" width="10.28515625" style="6" bestFit="1" customWidth="1"/>
    <col min="15874" max="15876" width="9.42578125" style="6" bestFit="1" customWidth="1"/>
    <col min="15877" max="15877" width="11.28515625" style="6" customWidth="1"/>
    <col min="15878" max="16124" width="9.140625" style="6"/>
    <col min="16125" max="16125" width="26.5703125" style="6" customWidth="1"/>
    <col min="16126" max="16126" width="14" style="6" bestFit="1" customWidth="1"/>
    <col min="16127" max="16127" width="10.28515625" style="6" bestFit="1" customWidth="1"/>
    <col min="16128" max="16128" width="10.42578125" style="6" customWidth="1"/>
    <col min="16129" max="16129" width="10.28515625" style="6" bestFit="1" customWidth="1"/>
    <col min="16130" max="16132" width="9.42578125" style="6" bestFit="1" customWidth="1"/>
    <col min="16133" max="16133" width="11.28515625" style="6" customWidth="1"/>
    <col min="16134" max="16384" width="9.140625" style="6"/>
  </cols>
  <sheetData>
    <row r="1" spans="1:6" ht="17.25" customHeight="1" thickBot="1" x14ac:dyDescent="0.25">
      <c r="A1" s="44" t="s">
        <v>24</v>
      </c>
      <c r="B1" s="40">
        <f>'Estimated Repair Costs'!C4</f>
        <v>0</v>
      </c>
      <c r="C1" s="44"/>
      <c r="D1" s="44"/>
      <c r="E1" s="44"/>
    </row>
    <row r="2" spans="1:6" ht="39.75" customHeight="1" thickBot="1" x14ac:dyDescent="0.25">
      <c r="A2" s="67"/>
      <c r="B2" s="58" t="s">
        <v>55</v>
      </c>
      <c r="C2" s="59" t="s">
        <v>62</v>
      </c>
      <c r="D2" s="59" t="s">
        <v>61</v>
      </c>
      <c r="E2" s="59" t="s">
        <v>63</v>
      </c>
      <c r="F2" s="18" t="s">
        <v>53</v>
      </c>
    </row>
    <row r="3" spans="1:6" s="23" customFormat="1" ht="13.5" customHeight="1" thickBot="1" x14ac:dyDescent="0.25">
      <c r="A3" s="68" t="s">
        <v>26</v>
      </c>
      <c r="B3" s="69"/>
      <c r="C3" s="70"/>
      <c r="D3" s="70"/>
      <c r="E3" s="70"/>
      <c r="F3" s="21"/>
    </row>
    <row r="4" spans="1:6" x14ac:dyDescent="0.2">
      <c r="A4" s="61" t="s">
        <v>8</v>
      </c>
      <c r="B4" s="39">
        <f>'Estimated Repair Costs'!B7</f>
        <v>0</v>
      </c>
      <c r="C4" s="36">
        <f>Trashout!C37</f>
        <v>0</v>
      </c>
      <c r="D4" s="36">
        <f t="shared" ref="D4:D26" si="0">C4-B4</f>
        <v>0</v>
      </c>
      <c r="E4" s="36" t="str">
        <f t="shared" ref="E4:E26" si="1">IF(D4&gt;0,"Overbudget","")</f>
        <v/>
      </c>
      <c r="F4" s="25"/>
    </row>
    <row r="5" spans="1:6" x14ac:dyDescent="0.2">
      <c r="A5" s="62" t="s">
        <v>10</v>
      </c>
      <c r="B5" s="39">
        <f>'Estimated Repair Costs'!B8</f>
        <v>0</v>
      </c>
      <c r="C5" s="36">
        <f>Demo!C37</f>
        <v>0</v>
      </c>
      <c r="D5" s="36">
        <f t="shared" si="0"/>
        <v>0</v>
      </c>
      <c r="E5" s="36" t="str">
        <f t="shared" si="1"/>
        <v/>
      </c>
      <c r="F5" s="26"/>
    </row>
    <row r="6" spans="1:6" x14ac:dyDescent="0.2">
      <c r="A6" s="62" t="s">
        <v>11</v>
      </c>
      <c r="B6" s="39">
        <f>'Estimated Repair Costs'!B9</f>
        <v>0</v>
      </c>
      <c r="C6" s="36">
        <f>Framing!C37</f>
        <v>0</v>
      </c>
      <c r="D6" s="36">
        <f t="shared" si="0"/>
        <v>0</v>
      </c>
      <c r="E6" s="36" t="str">
        <f t="shared" si="1"/>
        <v/>
      </c>
      <c r="F6" s="26"/>
    </row>
    <row r="7" spans="1:6" x14ac:dyDescent="0.2">
      <c r="A7" s="62" t="s">
        <v>3</v>
      </c>
      <c r="B7" s="39">
        <f>'Estimated Repair Costs'!B10</f>
        <v>0</v>
      </c>
      <c r="C7" s="36">
        <f>Plumbing!C37</f>
        <v>0</v>
      </c>
      <c r="D7" s="36">
        <f t="shared" si="0"/>
        <v>0</v>
      </c>
      <c r="E7" s="36" t="str">
        <f t="shared" si="1"/>
        <v/>
      </c>
      <c r="F7" s="26"/>
    </row>
    <row r="8" spans="1:6" x14ac:dyDescent="0.2">
      <c r="A8" s="62" t="s">
        <v>12</v>
      </c>
      <c r="B8" s="39">
        <f>'Estimated Repair Costs'!B11</f>
        <v>0</v>
      </c>
      <c r="C8" s="36">
        <f>HVAC!C37</f>
        <v>0</v>
      </c>
      <c r="D8" s="36">
        <f t="shared" si="0"/>
        <v>0</v>
      </c>
      <c r="E8" s="36" t="str">
        <f t="shared" si="1"/>
        <v/>
      </c>
      <c r="F8" s="26"/>
    </row>
    <row r="9" spans="1:6" x14ac:dyDescent="0.2">
      <c r="A9" s="62" t="s">
        <v>13</v>
      </c>
      <c r="B9" s="39">
        <f>'Estimated Repair Costs'!B12</f>
        <v>0</v>
      </c>
      <c r="C9" s="36">
        <f>Electrical!C37</f>
        <v>0</v>
      </c>
      <c r="D9" s="36">
        <f t="shared" si="0"/>
        <v>0</v>
      </c>
      <c r="E9" s="36" t="str">
        <f t="shared" si="1"/>
        <v/>
      </c>
      <c r="F9" s="26"/>
    </row>
    <row r="10" spans="1:6" x14ac:dyDescent="0.2">
      <c r="A10" s="62" t="s">
        <v>40</v>
      </c>
      <c r="B10" s="39">
        <f>'Estimated Repair Costs'!B13</f>
        <v>0</v>
      </c>
      <c r="C10" s="36">
        <f>Windows!C37</f>
        <v>0</v>
      </c>
      <c r="D10" s="36">
        <f t="shared" si="0"/>
        <v>0</v>
      </c>
      <c r="E10" s="36" t="str">
        <f t="shared" si="1"/>
        <v/>
      </c>
      <c r="F10" s="26"/>
    </row>
    <row r="11" spans="1:6" x14ac:dyDescent="0.2">
      <c r="A11" s="62" t="s">
        <v>14</v>
      </c>
      <c r="B11" s="39">
        <f>'Estimated Repair Costs'!B14</f>
        <v>0</v>
      </c>
      <c r="C11" s="36">
        <f>Drywall!C37</f>
        <v>0</v>
      </c>
      <c r="D11" s="36">
        <f t="shared" si="0"/>
        <v>0</v>
      </c>
      <c r="E11" s="36" t="str">
        <f t="shared" si="1"/>
        <v/>
      </c>
      <c r="F11" s="26"/>
    </row>
    <row r="12" spans="1:6" x14ac:dyDescent="0.2">
      <c r="A12" s="62" t="s">
        <v>39</v>
      </c>
      <c r="B12" s="39">
        <f>'Estimated Repair Costs'!B15</f>
        <v>0</v>
      </c>
      <c r="C12" s="36">
        <f>'Mud, Tape, Texture'!C37</f>
        <v>0</v>
      </c>
      <c r="D12" s="36">
        <f t="shared" si="0"/>
        <v>0</v>
      </c>
      <c r="E12" s="36" t="str">
        <f t="shared" si="1"/>
        <v/>
      </c>
      <c r="F12" s="26"/>
    </row>
    <row r="13" spans="1:6" x14ac:dyDescent="0.2">
      <c r="A13" s="62" t="s">
        <v>33</v>
      </c>
      <c r="B13" s="39">
        <f>'Estimated Repair Costs'!B16</f>
        <v>0</v>
      </c>
      <c r="C13" s="36">
        <f>'Paint - Int'!C37</f>
        <v>0</v>
      </c>
      <c r="D13" s="36">
        <f t="shared" si="0"/>
        <v>0</v>
      </c>
      <c r="E13" s="36" t="str">
        <f t="shared" si="1"/>
        <v/>
      </c>
      <c r="F13" s="26"/>
    </row>
    <row r="14" spans="1:6" x14ac:dyDescent="0.2">
      <c r="A14" s="62" t="s">
        <v>41</v>
      </c>
      <c r="B14" s="39">
        <f>'Estimated Repair Costs'!B17</f>
        <v>0</v>
      </c>
      <c r="C14" s="36">
        <f>Flooring!C37</f>
        <v>0</v>
      </c>
      <c r="D14" s="36">
        <f t="shared" si="0"/>
        <v>0</v>
      </c>
      <c r="E14" s="36" t="str">
        <f t="shared" si="1"/>
        <v/>
      </c>
      <c r="F14" s="26"/>
    </row>
    <row r="15" spans="1:6" x14ac:dyDescent="0.2">
      <c r="A15" s="62" t="s">
        <v>17</v>
      </c>
      <c r="B15" s="39">
        <f>'Estimated Repair Costs'!B18</f>
        <v>0</v>
      </c>
      <c r="C15" s="36">
        <f>Trim!C37</f>
        <v>0</v>
      </c>
      <c r="D15" s="36">
        <f t="shared" si="0"/>
        <v>0</v>
      </c>
      <c r="E15" s="36" t="str">
        <f t="shared" si="1"/>
        <v/>
      </c>
      <c r="F15" s="26"/>
    </row>
    <row r="16" spans="1:6" x14ac:dyDescent="0.2">
      <c r="A16" s="62" t="s">
        <v>60</v>
      </c>
      <c r="B16" s="39">
        <f>'Estimated Repair Costs'!B19</f>
        <v>0</v>
      </c>
      <c r="C16" s="36">
        <f>Doors!C37</f>
        <v>0</v>
      </c>
      <c r="D16" s="36">
        <f t="shared" si="0"/>
        <v>0</v>
      </c>
      <c r="E16" s="36" t="str">
        <f t="shared" si="1"/>
        <v/>
      </c>
      <c r="F16" s="26"/>
    </row>
    <row r="17" spans="1:10" x14ac:dyDescent="0.2">
      <c r="A17" s="62" t="s">
        <v>44</v>
      </c>
      <c r="B17" s="39">
        <f>'Estimated Repair Costs'!B20</f>
        <v>0</v>
      </c>
      <c r="C17" s="36">
        <f>Closets!C37</f>
        <v>0</v>
      </c>
      <c r="D17" s="36">
        <f t="shared" si="0"/>
        <v>0</v>
      </c>
      <c r="E17" s="36" t="str">
        <f t="shared" si="1"/>
        <v/>
      </c>
      <c r="F17" s="26"/>
    </row>
    <row r="18" spans="1:10" x14ac:dyDescent="0.2">
      <c r="A18" s="62" t="s">
        <v>49</v>
      </c>
      <c r="B18" s="39">
        <f>'Estimated Repair Costs'!B21</f>
        <v>0</v>
      </c>
      <c r="C18" s="36">
        <f>Tile!C37</f>
        <v>0</v>
      </c>
      <c r="D18" s="36">
        <f t="shared" si="0"/>
        <v>0</v>
      </c>
      <c r="E18" s="36" t="str">
        <f t="shared" si="1"/>
        <v/>
      </c>
      <c r="F18" s="26"/>
    </row>
    <row r="19" spans="1:10" x14ac:dyDescent="0.2">
      <c r="A19" s="62" t="s">
        <v>45</v>
      </c>
      <c r="B19" s="39">
        <f>'Estimated Repair Costs'!B22</f>
        <v>0</v>
      </c>
      <c r="C19" s="36">
        <f>Hardware!C37</f>
        <v>0</v>
      </c>
      <c r="D19" s="36">
        <f t="shared" si="0"/>
        <v>0</v>
      </c>
      <c r="E19" s="36" t="str">
        <f t="shared" si="1"/>
        <v/>
      </c>
      <c r="F19" s="26"/>
    </row>
    <row r="20" spans="1:10" x14ac:dyDescent="0.2">
      <c r="A20" s="62" t="s">
        <v>42</v>
      </c>
      <c r="B20" s="39">
        <f>'Estimated Repair Costs'!B23</f>
        <v>0</v>
      </c>
      <c r="C20" s="36">
        <f>'Finish Plumbing'!C37</f>
        <v>0</v>
      </c>
      <c r="D20" s="36">
        <f t="shared" si="0"/>
        <v>0</v>
      </c>
      <c r="E20" s="36" t="str">
        <f t="shared" si="1"/>
        <v/>
      </c>
      <c r="F20" s="26"/>
    </row>
    <row r="21" spans="1:10" x14ac:dyDescent="0.2">
      <c r="A21" s="62" t="s">
        <v>43</v>
      </c>
      <c r="B21" s="39">
        <f>'Estimated Repair Costs'!B24</f>
        <v>0</v>
      </c>
      <c r="C21" s="36">
        <f>'Finish Electrical'!C37</f>
        <v>0</v>
      </c>
      <c r="D21" s="36">
        <f t="shared" si="0"/>
        <v>0</v>
      </c>
      <c r="E21" s="36" t="str">
        <f t="shared" si="1"/>
        <v/>
      </c>
      <c r="F21" s="26"/>
    </row>
    <row r="22" spans="1:10" x14ac:dyDescent="0.2">
      <c r="A22" s="62" t="s">
        <v>15</v>
      </c>
      <c r="B22" s="39">
        <f>'Estimated Repair Costs'!B25</f>
        <v>0</v>
      </c>
      <c r="C22" s="36">
        <f>Lighting!C37</f>
        <v>0</v>
      </c>
      <c r="D22" s="36">
        <f t="shared" si="0"/>
        <v>0</v>
      </c>
      <c r="E22" s="36" t="str">
        <f t="shared" si="1"/>
        <v/>
      </c>
      <c r="F22" s="26"/>
    </row>
    <row r="23" spans="1:10" x14ac:dyDescent="0.2">
      <c r="A23" s="62" t="s">
        <v>38</v>
      </c>
      <c r="B23" s="39">
        <f>'Estimated Repair Costs'!B26</f>
        <v>0</v>
      </c>
      <c r="C23" s="36">
        <f>Kitchen!C37</f>
        <v>0</v>
      </c>
      <c r="D23" s="36">
        <f t="shared" si="0"/>
        <v>0</v>
      </c>
      <c r="E23" s="36" t="str">
        <f t="shared" si="1"/>
        <v/>
      </c>
      <c r="F23" s="26"/>
    </row>
    <row r="24" spans="1:10" x14ac:dyDescent="0.2">
      <c r="A24" s="62" t="s">
        <v>0</v>
      </c>
      <c r="B24" s="39">
        <f>'Estimated Repair Costs'!B27</f>
        <v>0</v>
      </c>
      <c r="C24" s="36">
        <f>Appliances!C37</f>
        <v>0</v>
      </c>
      <c r="D24" s="36">
        <f t="shared" si="0"/>
        <v>0</v>
      </c>
      <c r="E24" s="36" t="str">
        <f t="shared" si="1"/>
        <v/>
      </c>
      <c r="F24" s="26"/>
    </row>
    <row r="25" spans="1:10" x14ac:dyDescent="0.2">
      <c r="A25" s="62" t="s">
        <v>48</v>
      </c>
      <c r="B25" s="39">
        <f>'Estimated Repair Costs'!B28</f>
        <v>0</v>
      </c>
      <c r="C25" s="36">
        <f>Insulation!C37</f>
        <v>0</v>
      </c>
      <c r="D25" s="36">
        <f t="shared" si="0"/>
        <v>0</v>
      </c>
      <c r="E25" s="36" t="str">
        <f t="shared" si="1"/>
        <v/>
      </c>
      <c r="F25" s="26"/>
    </row>
    <row r="26" spans="1:10" x14ac:dyDescent="0.2">
      <c r="A26" s="62" t="s">
        <v>51</v>
      </c>
      <c r="B26" s="39">
        <f>'Estimated Repair Costs'!B29</f>
        <v>0</v>
      </c>
      <c r="C26" s="36">
        <f>'Misc Finish Items'!C37</f>
        <v>0</v>
      </c>
      <c r="D26" s="36">
        <f t="shared" si="0"/>
        <v>0</v>
      </c>
      <c r="E26" s="36" t="str">
        <f t="shared" si="1"/>
        <v/>
      </c>
      <c r="F26" s="26"/>
    </row>
    <row r="27" spans="1:10" x14ac:dyDescent="0.2">
      <c r="A27" s="71" t="s">
        <v>27</v>
      </c>
      <c r="B27" s="37"/>
      <c r="C27" s="37"/>
      <c r="D27" s="37"/>
      <c r="E27" s="37"/>
      <c r="F27" s="28"/>
    </row>
    <row r="28" spans="1:10" x14ac:dyDescent="0.2">
      <c r="A28" s="62" t="s">
        <v>5</v>
      </c>
      <c r="B28" s="39">
        <f>'Estimated Repair Costs'!B31</f>
        <v>0</v>
      </c>
      <c r="C28" s="36">
        <f>Roof!C37</f>
        <v>0</v>
      </c>
      <c r="D28" s="36">
        <f t="shared" ref="D28:D39" si="2">C28-B28</f>
        <v>0</v>
      </c>
      <c r="E28" s="36" t="str">
        <f t="shared" ref="E28:E39" si="3">IF(D28&gt;0,"Overbudget","")</f>
        <v/>
      </c>
      <c r="F28" s="26"/>
      <c r="J28" s="29"/>
    </row>
    <row r="29" spans="1:10" x14ac:dyDescent="0.2">
      <c r="A29" s="62" t="s">
        <v>28</v>
      </c>
      <c r="B29" s="39">
        <f>'Estimated Repair Costs'!B32</f>
        <v>0</v>
      </c>
      <c r="C29" s="36">
        <f>Landscape!C37</f>
        <v>0</v>
      </c>
      <c r="D29" s="36">
        <f t="shared" si="2"/>
        <v>0</v>
      </c>
      <c r="E29" s="36" t="str">
        <f t="shared" si="3"/>
        <v/>
      </c>
      <c r="F29" s="26"/>
    </row>
    <row r="30" spans="1:10" x14ac:dyDescent="0.2">
      <c r="A30" s="62" t="s">
        <v>31</v>
      </c>
      <c r="B30" s="39">
        <f>'Estimated Repair Costs'!B33</f>
        <v>0</v>
      </c>
      <c r="C30" s="36">
        <f>Fence!C37</f>
        <v>0</v>
      </c>
      <c r="D30" s="36">
        <f t="shared" si="2"/>
        <v>0</v>
      </c>
      <c r="E30" s="36" t="str">
        <f t="shared" si="3"/>
        <v/>
      </c>
      <c r="F30" s="26"/>
    </row>
    <row r="31" spans="1:10" x14ac:dyDescent="0.2">
      <c r="A31" s="62" t="s">
        <v>32</v>
      </c>
      <c r="B31" s="39">
        <f>'Estimated Repair Costs'!B34</f>
        <v>0</v>
      </c>
      <c r="C31" s="36">
        <f>Sewer!C37</f>
        <v>0</v>
      </c>
      <c r="D31" s="36">
        <f t="shared" si="2"/>
        <v>0</v>
      </c>
      <c r="E31" s="36" t="str">
        <f t="shared" si="3"/>
        <v/>
      </c>
      <c r="F31" s="26"/>
    </row>
    <row r="32" spans="1:10" x14ac:dyDescent="0.2">
      <c r="A32" s="62" t="s">
        <v>6</v>
      </c>
      <c r="B32" s="39">
        <f>'Estimated Repair Costs'!B35</f>
        <v>0</v>
      </c>
      <c r="C32" s="36">
        <f>Siding!C37</f>
        <v>0</v>
      </c>
      <c r="D32" s="36">
        <f t="shared" si="2"/>
        <v>0</v>
      </c>
      <c r="E32" s="36" t="str">
        <f t="shared" si="3"/>
        <v/>
      </c>
      <c r="F32" s="26"/>
    </row>
    <row r="33" spans="1:6" x14ac:dyDescent="0.2">
      <c r="A33" s="62" t="s">
        <v>29</v>
      </c>
      <c r="B33" s="39">
        <f>'Estimated Repair Costs'!B36</f>
        <v>0</v>
      </c>
      <c r="C33" s="36">
        <f>Irrigation!C37</f>
        <v>0</v>
      </c>
      <c r="D33" s="36">
        <f t="shared" si="2"/>
        <v>0</v>
      </c>
      <c r="E33" s="36" t="str">
        <f t="shared" si="3"/>
        <v/>
      </c>
      <c r="F33" s="26"/>
    </row>
    <row r="34" spans="1:6" x14ac:dyDescent="0.2">
      <c r="A34" s="62" t="s">
        <v>16</v>
      </c>
      <c r="B34" s="39">
        <f>'Estimated Repair Costs'!B37</f>
        <v>0</v>
      </c>
      <c r="C34" s="36">
        <f>Garage!C37</f>
        <v>0</v>
      </c>
      <c r="D34" s="36">
        <f t="shared" si="2"/>
        <v>0</v>
      </c>
      <c r="E34" s="36" t="str">
        <f t="shared" si="3"/>
        <v/>
      </c>
      <c r="F34" s="26"/>
    </row>
    <row r="35" spans="1:6" x14ac:dyDescent="0.2">
      <c r="A35" s="62" t="s">
        <v>2</v>
      </c>
      <c r="B35" s="39">
        <f>'Estimated Repair Costs'!B38</f>
        <v>0</v>
      </c>
      <c r="C35" s="36">
        <f>Masonry!C37</f>
        <v>0</v>
      </c>
      <c r="D35" s="36">
        <f t="shared" si="2"/>
        <v>0</v>
      </c>
      <c r="E35" s="36" t="str">
        <f t="shared" si="3"/>
        <v/>
      </c>
      <c r="F35" s="26"/>
    </row>
    <row r="36" spans="1:6" x14ac:dyDescent="0.2">
      <c r="A36" s="63" t="s">
        <v>30</v>
      </c>
      <c r="B36" s="39">
        <f>'Estimated Repair Costs'!B39</f>
        <v>0</v>
      </c>
      <c r="C36" s="36">
        <f>Driveway!C37</f>
        <v>0</v>
      </c>
      <c r="D36" s="36">
        <f t="shared" si="2"/>
        <v>0</v>
      </c>
      <c r="E36" s="36" t="str">
        <f t="shared" si="3"/>
        <v/>
      </c>
      <c r="F36" s="26"/>
    </row>
    <row r="37" spans="1:6" x14ac:dyDescent="0.2">
      <c r="A37" s="64" t="s">
        <v>33</v>
      </c>
      <c r="B37" s="39">
        <f>'Estimated Repair Costs'!B40</f>
        <v>0</v>
      </c>
      <c r="C37" s="36">
        <f>'Paint - Ext'!C37</f>
        <v>0</v>
      </c>
      <c r="D37" s="36">
        <f t="shared" si="2"/>
        <v>0</v>
      </c>
      <c r="E37" s="36" t="str">
        <f t="shared" si="3"/>
        <v/>
      </c>
      <c r="F37" s="26"/>
    </row>
    <row r="38" spans="1:6" x14ac:dyDescent="0.2">
      <c r="A38" s="64" t="s">
        <v>36</v>
      </c>
      <c r="B38" s="39">
        <f>'Estimated Repair Costs'!B41</f>
        <v>0</v>
      </c>
      <c r="C38" s="36">
        <f>Deck!C37</f>
        <v>0</v>
      </c>
      <c r="D38" s="36">
        <f t="shared" si="2"/>
        <v>0</v>
      </c>
      <c r="E38" s="36" t="str">
        <f t="shared" si="3"/>
        <v/>
      </c>
      <c r="F38" s="30"/>
    </row>
    <row r="39" spans="1:6" ht="13.5" thickBot="1" x14ac:dyDescent="0.25">
      <c r="A39" s="65" t="s">
        <v>102</v>
      </c>
      <c r="B39" s="39">
        <f>'Estimated Repair Costs'!B42</f>
        <v>0</v>
      </c>
      <c r="C39" s="36">
        <f>'Other Ext Supplies'!C37</f>
        <v>0</v>
      </c>
      <c r="D39" s="36">
        <f t="shared" si="2"/>
        <v>0</v>
      </c>
      <c r="E39" s="36" t="str">
        <f t="shared" si="3"/>
        <v/>
      </c>
      <c r="F39" s="31"/>
    </row>
    <row r="40" spans="1:6" x14ac:dyDescent="0.2">
      <c r="A40" s="72" t="s">
        <v>34</v>
      </c>
      <c r="B40" s="37"/>
      <c r="C40" s="38"/>
      <c r="D40" s="38"/>
      <c r="E40" s="38"/>
      <c r="F40" s="33"/>
    </row>
    <row r="41" spans="1:6" s="23" customFormat="1" x14ac:dyDescent="0.2">
      <c r="A41" s="73" t="s">
        <v>9</v>
      </c>
      <c r="B41" s="39">
        <f>'Estimated Repair Costs'!B44</f>
        <v>0</v>
      </c>
      <c r="C41" s="36">
        <f>Permits!C37</f>
        <v>0</v>
      </c>
      <c r="D41" s="36">
        <f t="shared" ref="D41:D49" si="4">C41-B41</f>
        <v>0</v>
      </c>
      <c r="E41" s="36" t="str">
        <f t="shared" ref="E41:E50" si="5">IF(D41&gt;0,"Overbudget","")</f>
        <v/>
      </c>
      <c r="F41" s="26"/>
    </row>
    <row r="42" spans="1:6" s="23" customFormat="1" x14ac:dyDescent="0.2">
      <c r="A42" s="73" t="s">
        <v>4</v>
      </c>
      <c r="B42" s="39">
        <f>'Estimated Repair Costs'!B45</f>
        <v>0</v>
      </c>
      <c r="C42" s="36">
        <f>'Rental Eqp'!C37</f>
        <v>0</v>
      </c>
      <c r="D42" s="36">
        <f t="shared" si="4"/>
        <v>0</v>
      </c>
      <c r="E42" s="36" t="str">
        <f t="shared" si="5"/>
        <v/>
      </c>
      <c r="F42" s="26"/>
    </row>
    <row r="43" spans="1:6" s="23" customFormat="1" x14ac:dyDescent="0.2">
      <c r="A43" s="73" t="s">
        <v>35</v>
      </c>
      <c r="B43" s="39">
        <f>'Estimated Repair Costs'!B46</f>
        <v>0</v>
      </c>
      <c r="C43" s="36">
        <f>Maintenance!C37</f>
        <v>0</v>
      </c>
      <c r="D43" s="36">
        <f t="shared" si="4"/>
        <v>0</v>
      </c>
      <c r="E43" s="36" t="str">
        <f t="shared" si="5"/>
        <v/>
      </c>
      <c r="F43" s="26"/>
    </row>
    <row r="44" spans="1:6" s="23" customFormat="1" x14ac:dyDescent="0.2">
      <c r="A44" s="73" t="s">
        <v>46</v>
      </c>
      <c r="B44" s="39">
        <f>'Estimated Repair Costs'!B47</f>
        <v>0</v>
      </c>
      <c r="C44" s="36">
        <f>Attic!C37</f>
        <v>0</v>
      </c>
      <c r="D44" s="36">
        <f t="shared" si="4"/>
        <v>0</v>
      </c>
      <c r="E44" s="36" t="str">
        <f t="shared" si="5"/>
        <v/>
      </c>
      <c r="F44" s="26"/>
    </row>
    <row r="45" spans="1:6" s="23" customFormat="1" x14ac:dyDescent="0.2">
      <c r="A45" s="73" t="s">
        <v>47</v>
      </c>
      <c r="B45" s="39">
        <f>'Estimated Repair Costs'!B48</f>
        <v>0</v>
      </c>
      <c r="C45" s="36">
        <f>Crawlspace!C37</f>
        <v>0</v>
      </c>
      <c r="D45" s="36">
        <f t="shared" si="4"/>
        <v>0</v>
      </c>
      <c r="E45" s="36" t="str">
        <f t="shared" si="5"/>
        <v/>
      </c>
      <c r="F45" s="26"/>
    </row>
    <row r="46" spans="1:6" s="23" customFormat="1" x14ac:dyDescent="0.2">
      <c r="A46" s="73" t="s">
        <v>50</v>
      </c>
      <c r="B46" s="39">
        <f>'Estimated Repair Costs'!B49</f>
        <v>0</v>
      </c>
      <c r="C46" s="36">
        <f>'Major Structural'!C37</f>
        <v>0</v>
      </c>
      <c r="D46" s="36">
        <f t="shared" si="4"/>
        <v>0</v>
      </c>
      <c r="E46" s="36" t="str">
        <f t="shared" si="5"/>
        <v/>
      </c>
      <c r="F46" s="26"/>
    </row>
    <row r="47" spans="1:6" s="23" customFormat="1" x14ac:dyDescent="0.2">
      <c r="A47" s="73" t="s">
        <v>37</v>
      </c>
      <c r="B47" s="39">
        <f>'Estimated Repair Costs'!B50</f>
        <v>0</v>
      </c>
      <c r="C47" s="36">
        <f>'Dumpster Fees'!C37</f>
        <v>0</v>
      </c>
      <c r="D47" s="36">
        <f t="shared" si="4"/>
        <v>0</v>
      </c>
      <c r="E47" s="36" t="str">
        <f t="shared" si="5"/>
        <v/>
      </c>
      <c r="F47" s="26"/>
    </row>
    <row r="48" spans="1:6" s="23" customFormat="1" x14ac:dyDescent="0.2">
      <c r="A48" s="73" t="s">
        <v>52</v>
      </c>
      <c r="B48" s="39">
        <f>'Estimated Repair Costs'!B51</f>
        <v>0</v>
      </c>
      <c r="C48" s="36">
        <f>Labor!C37</f>
        <v>0</v>
      </c>
      <c r="D48" s="36">
        <f t="shared" si="4"/>
        <v>0</v>
      </c>
      <c r="E48" s="36" t="str">
        <f t="shared" si="5"/>
        <v/>
      </c>
      <c r="F48" s="26"/>
    </row>
    <row r="49" spans="1:6" s="23" customFormat="1" x14ac:dyDescent="0.2">
      <c r="A49" s="73" t="s">
        <v>56</v>
      </c>
      <c r="B49" s="39">
        <f>'Estimated Repair Costs'!B52</f>
        <v>0</v>
      </c>
      <c r="C49" s="36">
        <f>'Cleaning Fees'!C37</f>
        <v>0</v>
      </c>
      <c r="D49" s="36">
        <f t="shared" si="4"/>
        <v>0</v>
      </c>
      <c r="E49" s="36" t="str">
        <f t="shared" si="5"/>
        <v/>
      </c>
      <c r="F49" s="26"/>
    </row>
    <row r="50" spans="1:6" ht="13.5" thickBot="1" x14ac:dyDescent="0.25">
      <c r="A50" s="34" t="s">
        <v>7</v>
      </c>
      <c r="B50" s="35">
        <f>SUM(B4:B49)</f>
        <v>0</v>
      </c>
      <c r="C50" s="35">
        <f>SUM(C4:C49)</f>
        <v>0</v>
      </c>
      <c r="D50" s="35">
        <f>SUM(D4:D49)</f>
        <v>0</v>
      </c>
      <c r="E50" s="36" t="str">
        <f t="shared" si="5"/>
        <v/>
      </c>
      <c r="F50" s="31"/>
    </row>
    <row r="51" spans="1:6" x14ac:dyDescent="0.2">
      <c r="A51" s="44"/>
      <c r="B51" s="40"/>
      <c r="C51" s="44"/>
      <c r="D51" s="44"/>
      <c r="E51" s="44"/>
      <c r="F51" s="44"/>
    </row>
    <row r="52" spans="1:6" ht="18" x14ac:dyDescent="0.25">
      <c r="A52" s="42" t="s">
        <v>64</v>
      </c>
      <c r="B52" s="40"/>
      <c r="C52" s="43">
        <f>'Estimated Repair Costs'!B53-'Actual Repair Costs'!C50</f>
        <v>0</v>
      </c>
      <c r="D52" s="44"/>
      <c r="E52" s="41" t="str">
        <f>IF(C52&lt;0,"REHAB PROJECT IS OVERBUDGET","")</f>
        <v/>
      </c>
      <c r="F52" s="44"/>
    </row>
  </sheetData>
  <sheetProtection sheet="1" objects="1" scenarios="1"/>
  <printOptions horizontalCentered="1" verticalCentered="1"/>
  <pageMargins left="1" right="1" top="0.25" bottom="0.25" header="0.5" footer="0.5"/>
  <pageSetup scale="6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93</v>
      </c>
    </row>
  </sheetData>
  <sheetProtection sheet="1" objects="1" scenarios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94</v>
      </c>
    </row>
  </sheetData>
  <sheetProtection sheet="1" objects="1" scenarios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95</v>
      </c>
    </row>
  </sheetData>
  <sheetProtection sheet="1" objects="1" scenarios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96</v>
      </c>
    </row>
  </sheetData>
  <sheetProtection sheet="1" objects="1" scenarios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97</v>
      </c>
    </row>
  </sheetData>
  <sheetProtection sheet="1" objects="1" scenarios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98</v>
      </c>
    </row>
  </sheetData>
  <sheetProtection sheet="1" objects="1" scenarios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99</v>
      </c>
    </row>
  </sheetData>
  <sheetProtection sheet="1" objects="1" scenarios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100</v>
      </c>
    </row>
  </sheetData>
  <sheetProtection sheet="1" objects="1" scenarios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101</v>
      </c>
    </row>
  </sheetData>
  <sheetProtection sheet="1" objects="1" scenarios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103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EB5C-16DC-4BB0-848C-917503BAB269}">
  <dimension ref="A1:M41"/>
  <sheetViews>
    <sheetView workbookViewId="0">
      <selection activeCell="M4" sqref="M4"/>
    </sheetView>
  </sheetViews>
  <sheetFormatPr defaultRowHeight="15" x14ac:dyDescent="0.25"/>
  <cols>
    <col min="1" max="1" width="3.28515625" style="89" customWidth="1"/>
    <col min="2" max="2" width="30.7109375" style="89" customWidth="1"/>
    <col min="3" max="3" width="9.7109375" style="89" bestFit="1" customWidth="1"/>
    <col min="4" max="4" width="12.5703125" style="89" bestFit="1" customWidth="1"/>
    <col min="5" max="5" width="12.5703125" style="90" customWidth="1"/>
    <col min="6" max="6" width="17.5703125" style="90" bestFit="1" customWidth="1"/>
    <col min="7" max="7" width="18.42578125" style="90" hidden="1" customWidth="1"/>
    <col min="8" max="8" width="10.5703125" style="89" bestFit="1" customWidth="1"/>
    <col min="9" max="9" width="9.7109375" style="89" bestFit="1" customWidth="1"/>
    <col min="10" max="10" width="9.140625" style="89"/>
    <col min="11" max="11" width="12.5703125" style="89" bestFit="1" customWidth="1"/>
    <col min="12" max="12" width="9.140625" style="89"/>
    <col min="13" max="13" width="11.85546875" style="89" customWidth="1"/>
    <col min="14" max="16384" width="9.140625" style="89"/>
  </cols>
  <sheetData>
    <row r="1" spans="1:13" ht="23.25" x14ac:dyDescent="0.35">
      <c r="A1" s="117" t="s">
        <v>115</v>
      </c>
    </row>
    <row r="2" spans="1:13" x14ac:dyDescent="0.25">
      <c r="A2" s="89" t="s">
        <v>116</v>
      </c>
      <c r="C2" s="122"/>
      <c r="D2" s="123"/>
      <c r="E2" s="123"/>
      <c r="F2" s="124"/>
    </row>
    <row r="3" spans="1:13" ht="15.75" thickBot="1" x14ac:dyDescent="0.3">
      <c r="A3" s="89" t="s">
        <v>117</v>
      </c>
      <c r="C3" s="120"/>
      <c r="D3" s="121"/>
    </row>
    <row r="4" spans="1:13" ht="19.5" thickBot="1" x14ac:dyDescent="0.35">
      <c r="A4" s="102" t="s">
        <v>118</v>
      </c>
      <c r="B4" s="96"/>
      <c r="C4" s="96"/>
      <c r="D4" s="96"/>
      <c r="E4" s="100"/>
      <c r="F4" s="100"/>
      <c r="G4" s="100"/>
      <c r="J4" s="115" t="s">
        <v>143</v>
      </c>
      <c r="K4" s="96"/>
      <c r="L4" s="96"/>
      <c r="M4" s="116" t="e">
        <f>(((K6+K7)/K6)^(365/M9))-1</f>
        <v>#DIV/0!</v>
      </c>
    </row>
    <row r="5" spans="1:13" x14ac:dyDescent="0.25">
      <c r="A5" s="96"/>
      <c r="B5" s="108" t="s">
        <v>119</v>
      </c>
      <c r="C5" s="108"/>
      <c r="D5" s="100"/>
      <c r="E5" s="75"/>
      <c r="F5" s="100"/>
      <c r="G5" s="100"/>
      <c r="I5" s="114"/>
      <c r="J5" s="96"/>
      <c r="K5" s="96"/>
      <c r="L5" s="96"/>
      <c r="M5" s="96"/>
    </row>
    <row r="6" spans="1:13" x14ac:dyDescent="0.25">
      <c r="A6" s="96"/>
      <c r="B6" s="108" t="s">
        <v>120</v>
      </c>
      <c r="C6" s="108"/>
      <c r="D6" s="100"/>
      <c r="E6" s="107"/>
      <c r="F6" s="100"/>
      <c r="G6" s="100"/>
      <c r="J6" s="96" t="s">
        <v>144</v>
      </c>
      <c r="K6" s="111">
        <f>SUM(E5:E12,E17:E26)</f>
        <v>0</v>
      </c>
      <c r="L6" s="96"/>
      <c r="M6" s="96"/>
    </row>
    <row r="7" spans="1:13" x14ac:dyDescent="0.25">
      <c r="A7" s="96"/>
      <c r="B7" s="110" t="s">
        <v>121</v>
      </c>
      <c r="C7" s="110"/>
      <c r="D7" s="107"/>
      <c r="E7" s="74"/>
      <c r="F7" s="100"/>
      <c r="G7" s="100"/>
      <c r="J7" s="96" t="s">
        <v>145</v>
      </c>
      <c r="K7" s="111">
        <f>F39</f>
        <v>0</v>
      </c>
      <c r="L7" s="96"/>
      <c r="M7" s="96"/>
    </row>
    <row r="8" spans="1:13" x14ac:dyDescent="0.25">
      <c r="A8" s="96"/>
      <c r="B8" s="110" t="s">
        <v>122</v>
      </c>
      <c r="C8" s="110"/>
      <c r="D8" s="107"/>
      <c r="E8" s="74"/>
      <c r="F8" s="100"/>
      <c r="G8" s="100"/>
      <c r="J8" s="96"/>
      <c r="K8" s="96"/>
      <c r="L8" s="96"/>
      <c r="M8" s="96"/>
    </row>
    <row r="9" spans="1:13" x14ac:dyDescent="0.25">
      <c r="A9" s="96"/>
      <c r="B9" s="110" t="s">
        <v>123</v>
      </c>
      <c r="C9" s="110"/>
      <c r="D9" s="107"/>
      <c r="E9" s="74"/>
      <c r="F9" s="100"/>
      <c r="G9" s="100"/>
      <c r="J9" s="96" t="s">
        <v>146</v>
      </c>
      <c r="K9" s="96"/>
      <c r="L9" s="96"/>
      <c r="M9" s="112">
        <f>F38-C3</f>
        <v>0</v>
      </c>
    </row>
    <row r="10" spans="1:13" x14ac:dyDescent="0.25">
      <c r="A10" s="96"/>
      <c r="B10" s="110" t="s">
        <v>124</v>
      </c>
      <c r="C10" s="110"/>
      <c r="D10" s="107"/>
      <c r="E10" s="74"/>
      <c r="F10" s="100"/>
      <c r="G10" s="100"/>
    </row>
    <row r="11" spans="1:13" x14ac:dyDescent="0.25">
      <c r="A11" s="96"/>
      <c r="B11" s="110" t="s">
        <v>125</v>
      </c>
      <c r="C11" s="110"/>
      <c r="D11" s="107"/>
      <c r="E11" s="74"/>
      <c r="F11" s="100"/>
      <c r="G11" s="100"/>
    </row>
    <row r="12" spans="1:13" x14ac:dyDescent="0.25">
      <c r="A12" s="96"/>
      <c r="B12" s="110" t="s">
        <v>126</v>
      </c>
      <c r="C12" s="110"/>
      <c r="D12" s="100"/>
      <c r="E12" s="76"/>
      <c r="F12" s="100"/>
      <c r="G12" s="107" t="e">
        <f>E12/E5</f>
        <v>#DIV/0!</v>
      </c>
      <c r="H12" s="113"/>
      <c r="I12" s="101"/>
    </row>
    <row r="13" spans="1:13" x14ac:dyDescent="0.25">
      <c r="A13" s="96"/>
      <c r="B13" s="97" t="s">
        <v>127</v>
      </c>
      <c r="C13" s="97"/>
      <c r="D13" s="97"/>
      <c r="E13" s="98"/>
      <c r="F13" s="109">
        <f>SUM(E5:E12)</f>
        <v>0</v>
      </c>
      <c r="G13" s="107"/>
    </row>
    <row r="14" spans="1:13" x14ac:dyDescent="0.25">
      <c r="A14" s="96"/>
      <c r="B14" s="97"/>
      <c r="C14" s="97"/>
      <c r="D14" s="97"/>
      <c r="E14" s="98"/>
      <c r="F14" s="109"/>
      <c r="G14" s="107"/>
    </row>
    <row r="15" spans="1:13" x14ac:dyDescent="0.25">
      <c r="A15" s="96"/>
      <c r="B15" s="106"/>
      <c r="C15" s="106"/>
      <c r="D15" s="106"/>
      <c r="E15" s="100"/>
      <c r="F15" s="100"/>
      <c r="G15" s="107"/>
    </row>
    <row r="16" spans="1:13" x14ac:dyDescent="0.25">
      <c r="A16" s="96"/>
      <c r="B16" s="108" t="s">
        <v>128</v>
      </c>
      <c r="C16" s="108"/>
      <c r="D16" s="108"/>
      <c r="E16" s="100"/>
      <c r="F16" s="100"/>
      <c r="G16" s="107"/>
      <c r="J16" s="89" t="s">
        <v>147</v>
      </c>
    </row>
    <row r="17" spans="1:11" x14ac:dyDescent="0.25">
      <c r="A17" s="96"/>
      <c r="B17" s="110" t="s">
        <v>129</v>
      </c>
      <c r="C17" s="110"/>
      <c r="D17" s="110"/>
      <c r="E17" s="74"/>
      <c r="F17" s="100"/>
      <c r="G17" s="107"/>
      <c r="K17" s="89" t="s">
        <v>148</v>
      </c>
    </row>
    <row r="18" spans="1:11" x14ac:dyDescent="0.25">
      <c r="A18" s="96"/>
      <c r="B18" s="110" t="s">
        <v>130</v>
      </c>
      <c r="C18" s="110"/>
      <c r="D18" s="110"/>
      <c r="E18" s="74"/>
      <c r="F18" s="100"/>
      <c r="G18" s="107"/>
      <c r="K18" s="89" t="s">
        <v>149</v>
      </c>
    </row>
    <row r="19" spans="1:11" x14ac:dyDescent="0.25">
      <c r="A19" s="96"/>
      <c r="B19" s="110" t="s">
        <v>131</v>
      </c>
      <c r="C19" s="110"/>
      <c r="D19" s="110"/>
      <c r="E19" s="74"/>
      <c r="F19" s="100"/>
      <c r="G19" s="107"/>
      <c r="K19" s="89" t="s">
        <v>150</v>
      </c>
    </row>
    <row r="20" spans="1:11" x14ac:dyDescent="0.25">
      <c r="A20" s="96"/>
      <c r="B20" s="110" t="s">
        <v>132</v>
      </c>
      <c r="C20" s="110"/>
      <c r="D20" s="110"/>
      <c r="E20" s="74"/>
      <c r="F20" s="100"/>
      <c r="G20" s="107"/>
      <c r="K20" s="89" t="s">
        <v>151</v>
      </c>
    </row>
    <row r="21" spans="1:11" x14ac:dyDescent="0.25">
      <c r="A21" s="96"/>
      <c r="B21" s="110" t="s">
        <v>133</v>
      </c>
      <c r="C21" s="110"/>
      <c r="D21" s="110"/>
      <c r="E21" s="74"/>
      <c r="F21" s="100"/>
      <c r="G21" s="107"/>
      <c r="K21" s="89" t="s">
        <v>152</v>
      </c>
    </row>
    <row r="22" spans="1:11" x14ac:dyDescent="0.25">
      <c r="A22" s="96"/>
      <c r="B22" s="110" t="s">
        <v>134</v>
      </c>
      <c r="C22" s="110"/>
      <c r="D22" s="110"/>
      <c r="E22" s="74"/>
      <c r="F22" s="100"/>
      <c r="G22" s="107"/>
      <c r="K22" s="89" t="s">
        <v>155</v>
      </c>
    </row>
    <row r="23" spans="1:11" x14ac:dyDescent="0.25">
      <c r="A23" s="96"/>
      <c r="B23" s="110" t="s">
        <v>135</v>
      </c>
      <c r="C23" s="110"/>
      <c r="D23" s="110"/>
      <c r="E23" s="74"/>
      <c r="F23" s="100"/>
      <c r="G23" s="107" t="e">
        <f>E23=#REF!</f>
        <v>#REF!</v>
      </c>
      <c r="K23" s="89" t="s">
        <v>156</v>
      </c>
    </row>
    <row r="24" spans="1:11" x14ac:dyDescent="0.25">
      <c r="A24" s="96"/>
      <c r="B24" s="110" t="s">
        <v>136</v>
      </c>
      <c r="C24" s="110"/>
      <c r="D24" s="110"/>
      <c r="E24" s="74"/>
      <c r="F24" s="100"/>
      <c r="G24" s="107"/>
      <c r="K24" s="89" t="s">
        <v>154</v>
      </c>
    </row>
    <row r="25" spans="1:11" x14ac:dyDescent="0.25">
      <c r="A25" s="96"/>
      <c r="B25" s="110" t="s">
        <v>137</v>
      </c>
      <c r="C25" s="110"/>
      <c r="D25" s="110"/>
      <c r="E25" s="74"/>
      <c r="F25" s="100"/>
      <c r="G25" s="107"/>
      <c r="K25" s="89" t="s">
        <v>157</v>
      </c>
    </row>
    <row r="26" spans="1:11" x14ac:dyDescent="0.25">
      <c r="A26" s="96"/>
      <c r="B26" s="110" t="s">
        <v>138</v>
      </c>
      <c r="C26" s="110"/>
      <c r="D26" s="110"/>
      <c r="E26" s="76"/>
      <c r="F26" s="100"/>
      <c r="G26" s="107"/>
    </row>
    <row r="27" spans="1:11" x14ac:dyDescent="0.25">
      <c r="A27" s="96"/>
      <c r="B27" s="97" t="s">
        <v>139</v>
      </c>
      <c r="C27" s="97"/>
      <c r="D27" s="97"/>
      <c r="E27" s="98"/>
      <c r="F27" s="109">
        <f>SUM(E17:E26)</f>
        <v>0</v>
      </c>
      <c r="G27" s="99"/>
    </row>
    <row r="28" spans="1:11" x14ac:dyDescent="0.25">
      <c r="A28" s="96"/>
      <c r="B28" s="97"/>
      <c r="C28" s="97"/>
      <c r="D28" s="97"/>
      <c r="E28" s="98"/>
      <c r="F28" s="98"/>
      <c r="G28" s="99"/>
    </row>
    <row r="29" spans="1:11" x14ac:dyDescent="0.25">
      <c r="A29" s="96"/>
      <c r="B29" s="108" t="s">
        <v>140</v>
      </c>
      <c r="C29" s="97"/>
      <c r="D29" s="97"/>
      <c r="E29" s="98"/>
      <c r="F29" s="77">
        <v>0</v>
      </c>
      <c r="G29" s="99"/>
    </row>
    <row r="30" spans="1:11" x14ac:dyDescent="0.25">
      <c r="A30" s="96"/>
      <c r="B30" s="106"/>
      <c r="C30" s="106"/>
      <c r="D30" s="106"/>
      <c r="E30" s="100"/>
      <c r="F30" s="100"/>
      <c r="G30" s="107"/>
    </row>
    <row r="31" spans="1:11" x14ac:dyDescent="0.25">
      <c r="A31" s="96"/>
      <c r="B31" s="97" t="s">
        <v>153</v>
      </c>
      <c r="C31" s="97"/>
      <c r="D31" s="97"/>
      <c r="E31" s="98"/>
      <c r="F31" s="78">
        <f>0.11*F35</f>
        <v>0</v>
      </c>
      <c r="G31" s="100"/>
      <c r="H31" s="101"/>
    </row>
    <row r="32" spans="1:11" x14ac:dyDescent="0.25">
      <c r="A32" s="96"/>
      <c r="B32" s="97"/>
      <c r="C32" s="97"/>
      <c r="D32" s="97"/>
      <c r="E32" s="98"/>
      <c r="F32" s="99"/>
      <c r="G32" s="100"/>
      <c r="H32" s="101"/>
    </row>
    <row r="33" spans="1:7" ht="18.75" x14ac:dyDescent="0.3">
      <c r="A33" s="102" t="s">
        <v>141</v>
      </c>
      <c r="B33" s="103"/>
      <c r="C33" s="103"/>
      <c r="D33" s="103"/>
      <c r="E33" s="104"/>
      <c r="F33" s="99">
        <f>SUM(F13,F27,F29,F31)</f>
        <v>0</v>
      </c>
      <c r="G33" s="105">
        <f>SUM(F4:F33)</f>
        <v>0</v>
      </c>
    </row>
    <row r="35" spans="1:7" ht="18.75" x14ac:dyDescent="0.3">
      <c r="A35" s="88" t="s">
        <v>142</v>
      </c>
      <c r="B35" s="93"/>
      <c r="C35" s="93"/>
      <c r="D35" s="93"/>
      <c r="E35" s="94"/>
      <c r="F35" s="118">
        <v>0</v>
      </c>
      <c r="G35" s="95">
        <v>299900</v>
      </c>
    </row>
    <row r="36" spans="1:7" ht="9.9499999999999993" customHeight="1" x14ac:dyDescent="0.3">
      <c r="A36" s="88"/>
      <c r="B36" s="93"/>
      <c r="C36" s="93"/>
      <c r="D36" s="93"/>
      <c r="E36" s="94"/>
      <c r="F36" s="94"/>
      <c r="G36" s="87"/>
    </row>
    <row r="37" spans="1:7" ht="9.9499999999999993" customHeight="1" x14ac:dyDescent="0.3">
      <c r="A37" s="88"/>
      <c r="B37" s="93"/>
      <c r="C37" s="93"/>
      <c r="D37" s="93"/>
      <c r="E37" s="94"/>
      <c r="F37" s="94"/>
    </row>
    <row r="38" spans="1:7" ht="18.75" x14ac:dyDescent="0.3">
      <c r="A38" s="88" t="s">
        <v>158</v>
      </c>
      <c r="F38" s="79"/>
      <c r="G38" s="92">
        <v>42790</v>
      </c>
    </row>
    <row r="39" spans="1:7" s="80" customFormat="1" ht="18.75" x14ac:dyDescent="0.3">
      <c r="A39" s="80" t="s">
        <v>159</v>
      </c>
      <c r="E39" s="81"/>
      <c r="F39" s="82">
        <f>F35-F33</f>
        <v>0</v>
      </c>
      <c r="G39" s="83">
        <f>G35-G33</f>
        <v>299900</v>
      </c>
    </row>
    <row r="40" spans="1:7" s="80" customFormat="1" ht="18.75" x14ac:dyDescent="0.3">
      <c r="A40" s="84"/>
      <c r="E40" s="85"/>
      <c r="F40" s="86"/>
      <c r="G40" s="87"/>
    </row>
    <row r="41" spans="1:7" ht="18.75" x14ac:dyDescent="0.3">
      <c r="A41" s="88"/>
      <c r="G41" s="91"/>
    </row>
  </sheetData>
  <sheetProtection sheet="1" objects="1" scenarios="1"/>
  <mergeCells count="2">
    <mergeCell ref="C3:D3"/>
    <mergeCell ref="C2:F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104</v>
      </c>
    </row>
  </sheetData>
  <sheetProtection sheet="1" objects="1" scenarios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105</v>
      </c>
    </row>
  </sheetData>
  <sheetProtection sheet="1" objects="1" scenarios="1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106</v>
      </c>
    </row>
  </sheetData>
  <sheetProtection sheet="1" objects="1" scenarios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107</v>
      </c>
    </row>
  </sheetData>
  <sheetProtection sheet="1" objects="1" scenarios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108</v>
      </c>
    </row>
  </sheetData>
  <sheetProtection sheet="1" objects="1" scenarios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109</v>
      </c>
    </row>
  </sheetData>
  <sheetProtection sheet="1" objects="1" scenarios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110</v>
      </c>
    </row>
  </sheetData>
  <sheetProtection sheet="1" objects="1" scenarios="1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37"/>
  <sheetViews>
    <sheetView workbookViewId="0">
      <selection activeCell="D41" sqref="D41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111</v>
      </c>
    </row>
  </sheetData>
  <sheetProtection sheet="1" objects="1" scenarios="1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112</v>
      </c>
    </row>
  </sheetData>
  <sheetProtection sheet="1" objects="1" scenarios="1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113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7"/>
  <sheetViews>
    <sheetView workbookViewId="0">
      <selection activeCell="C2" sqref="C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68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114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69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70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71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workbookViewId="0">
      <selection activeCell="A2" sqref="A2"/>
    </sheetView>
  </sheetViews>
  <sheetFormatPr defaultRowHeight="15" x14ac:dyDescent="0.25"/>
  <cols>
    <col min="1" max="1" width="13.7109375" style="46" customWidth="1"/>
    <col min="2" max="2" width="27.28515625" style="46" customWidth="1"/>
    <col min="3" max="3" width="18.5703125" style="46" customWidth="1"/>
    <col min="4" max="4" width="132.7109375" style="46" customWidth="1"/>
    <col min="5" max="16384" width="9.140625" style="46"/>
  </cols>
  <sheetData>
    <row r="1" spans="1:4" ht="24" customHeight="1" x14ac:dyDescent="0.25">
      <c r="A1" s="45" t="s">
        <v>21</v>
      </c>
      <c r="B1" s="45" t="s">
        <v>65</v>
      </c>
      <c r="C1" s="45" t="s">
        <v>66</v>
      </c>
      <c r="D1" s="45" t="s">
        <v>67</v>
      </c>
    </row>
    <row r="2" spans="1:4" x14ac:dyDescent="0.25">
      <c r="A2" s="47"/>
      <c r="C2" s="48"/>
    </row>
    <row r="3" spans="1:4" x14ac:dyDescent="0.25">
      <c r="A3" s="47"/>
      <c r="C3" s="48"/>
    </row>
    <row r="4" spans="1:4" x14ac:dyDescent="0.25">
      <c r="A4" s="47"/>
      <c r="C4" s="48"/>
    </row>
    <row r="5" spans="1:4" x14ac:dyDescent="0.25">
      <c r="A5" s="47"/>
      <c r="C5" s="48"/>
    </row>
    <row r="6" spans="1:4" x14ac:dyDescent="0.25">
      <c r="A6" s="47"/>
      <c r="C6" s="48"/>
    </row>
    <row r="7" spans="1:4" x14ac:dyDescent="0.25">
      <c r="A7" s="47"/>
      <c r="C7" s="48"/>
    </row>
    <row r="8" spans="1:4" x14ac:dyDescent="0.25">
      <c r="A8" s="47"/>
      <c r="C8" s="48"/>
    </row>
    <row r="9" spans="1:4" x14ac:dyDescent="0.25">
      <c r="A9" s="47"/>
      <c r="C9" s="48"/>
    </row>
    <row r="10" spans="1:4" x14ac:dyDescent="0.25">
      <c r="A10" s="47"/>
      <c r="C10" s="48"/>
    </row>
    <row r="11" spans="1:4" x14ac:dyDescent="0.25">
      <c r="A11" s="47"/>
      <c r="C11" s="48"/>
    </row>
    <row r="12" spans="1:4" x14ac:dyDescent="0.25">
      <c r="A12" s="47"/>
      <c r="C12" s="48"/>
    </row>
    <row r="13" spans="1:4" x14ac:dyDescent="0.25">
      <c r="A13" s="47"/>
      <c r="C13" s="48"/>
    </row>
    <row r="14" spans="1:4" x14ac:dyDescent="0.25">
      <c r="A14" s="47"/>
      <c r="C14" s="48"/>
    </row>
    <row r="15" spans="1:4" x14ac:dyDescent="0.25">
      <c r="A15" s="47"/>
      <c r="C15" s="48"/>
    </row>
    <row r="16" spans="1:4" x14ac:dyDescent="0.25">
      <c r="A16" s="47"/>
      <c r="C16" s="48"/>
    </row>
    <row r="17" spans="1:3" x14ac:dyDescent="0.25">
      <c r="A17" s="47"/>
      <c r="C17" s="48"/>
    </row>
    <row r="18" spans="1:3" x14ac:dyDescent="0.25">
      <c r="A18" s="47"/>
      <c r="C18" s="48"/>
    </row>
    <row r="19" spans="1:3" x14ac:dyDescent="0.25">
      <c r="A19" s="47"/>
      <c r="C19" s="48"/>
    </row>
    <row r="20" spans="1:3" x14ac:dyDescent="0.25">
      <c r="A20" s="47"/>
      <c r="C20" s="48"/>
    </row>
    <row r="21" spans="1:3" x14ac:dyDescent="0.25">
      <c r="A21" s="47"/>
      <c r="C21" s="48"/>
    </row>
    <row r="22" spans="1:3" x14ac:dyDescent="0.25">
      <c r="A22" s="47"/>
      <c r="C22" s="48"/>
    </row>
    <row r="23" spans="1:3" x14ac:dyDescent="0.25">
      <c r="A23" s="47"/>
      <c r="C23" s="48"/>
    </row>
    <row r="24" spans="1:3" x14ac:dyDescent="0.25">
      <c r="A24" s="47"/>
      <c r="C24" s="48"/>
    </row>
    <row r="25" spans="1:3" x14ac:dyDescent="0.25">
      <c r="A25" s="47"/>
      <c r="C25" s="48"/>
    </row>
    <row r="26" spans="1:3" x14ac:dyDescent="0.25">
      <c r="A26" s="47"/>
      <c r="C26" s="48"/>
    </row>
    <row r="27" spans="1:3" x14ac:dyDescent="0.25">
      <c r="A27" s="47"/>
      <c r="C27" s="48"/>
    </row>
    <row r="28" spans="1:3" x14ac:dyDescent="0.25">
      <c r="A28" s="47"/>
      <c r="C28" s="48"/>
    </row>
    <row r="29" spans="1:3" x14ac:dyDescent="0.25">
      <c r="A29" s="47"/>
      <c r="C29" s="48"/>
    </row>
    <row r="30" spans="1:3" x14ac:dyDescent="0.25">
      <c r="A30" s="47"/>
      <c r="C30" s="48"/>
    </row>
    <row r="31" spans="1:3" x14ac:dyDescent="0.25">
      <c r="A31" s="47"/>
      <c r="C31" s="48"/>
    </row>
    <row r="32" spans="1:3" x14ac:dyDescent="0.25">
      <c r="A32" s="47"/>
      <c r="C32" s="48"/>
    </row>
    <row r="33" spans="1:4" x14ac:dyDescent="0.25">
      <c r="A33" s="47"/>
      <c r="C33" s="48"/>
    </row>
    <row r="34" spans="1:4" x14ac:dyDescent="0.25">
      <c r="A34" s="47"/>
      <c r="C34" s="48"/>
    </row>
    <row r="35" spans="1:4" x14ac:dyDescent="0.25">
      <c r="A35" s="47"/>
      <c r="C35" s="48"/>
    </row>
    <row r="36" spans="1:4" x14ac:dyDescent="0.25">
      <c r="A36" s="47"/>
      <c r="C36" s="49"/>
      <c r="D36" s="50"/>
    </row>
    <row r="37" spans="1:4" x14ac:dyDescent="0.25">
      <c r="C37" s="52">
        <f>SUM(C2:C36)</f>
        <v>0</v>
      </c>
      <c r="D37" s="51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2" baseType="lpstr">
      <vt:lpstr>Estimated Repair Costs</vt:lpstr>
      <vt:lpstr>Alert</vt:lpstr>
      <vt:lpstr>Actual Repair Costs</vt:lpstr>
      <vt:lpstr>Estimated P &amp; L</vt:lpstr>
      <vt:lpstr>Trashout</vt:lpstr>
      <vt:lpstr>Demo</vt:lpstr>
      <vt:lpstr>Framing</vt:lpstr>
      <vt:lpstr>Plumbing</vt:lpstr>
      <vt:lpstr>HVAC</vt:lpstr>
      <vt:lpstr>Electrical</vt:lpstr>
      <vt:lpstr>Windows</vt:lpstr>
      <vt:lpstr>Drywall</vt:lpstr>
      <vt:lpstr>Mud, Tape, Texture</vt:lpstr>
      <vt:lpstr>Paint - Int</vt:lpstr>
      <vt:lpstr>Flooring</vt:lpstr>
      <vt:lpstr>Trim</vt:lpstr>
      <vt:lpstr>Doors</vt:lpstr>
      <vt:lpstr>Closets</vt:lpstr>
      <vt:lpstr>Tile</vt:lpstr>
      <vt:lpstr>Hardware</vt:lpstr>
      <vt:lpstr>Finish Plumbing</vt:lpstr>
      <vt:lpstr>Finish Electrical</vt:lpstr>
      <vt:lpstr>Lighting</vt:lpstr>
      <vt:lpstr>Kitchen</vt:lpstr>
      <vt:lpstr>Appliances</vt:lpstr>
      <vt:lpstr>Insulation</vt:lpstr>
      <vt:lpstr>Misc Finish Items</vt:lpstr>
      <vt:lpstr>Roof</vt:lpstr>
      <vt:lpstr>Landscape</vt:lpstr>
      <vt:lpstr>Fence</vt:lpstr>
      <vt:lpstr>Sewer</vt:lpstr>
      <vt:lpstr>Siding</vt:lpstr>
      <vt:lpstr>Irrigation</vt:lpstr>
      <vt:lpstr>Garage</vt:lpstr>
      <vt:lpstr>Masonry</vt:lpstr>
      <vt:lpstr>Driveway</vt:lpstr>
      <vt:lpstr>Paint - Ext</vt:lpstr>
      <vt:lpstr>Deck</vt:lpstr>
      <vt:lpstr>Other Ext Supplies</vt:lpstr>
      <vt:lpstr>Permits</vt:lpstr>
      <vt:lpstr>Rental Eqp</vt:lpstr>
      <vt:lpstr>Maintenance</vt:lpstr>
      <vt:lpstr>Attic</vt:lpstr>
      <vt:lpstr>Crawlspace</vt:lpstr>
      <vt:lpstr>Major Structural</vt:lpstr>
      <vt:lpstr>Dumpster Fees</vt:lpstr>
      <vt:lpstr>Labor</vt:lpstr>
      <vt:lpstr>Cleaning Fees</vt:lpstr>
      <vt:lpstr>Addtl 1</vt:lpstr>
      <vt:lpstr>Addtl 2</vt:lpstr>
      <vt:lpstr>'Actual Repair Costs'!Print_Area</vt:lpstr>
      <vt:lpstr>'Estimated Repair Costs'!Print_Area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Arnold</dc:creator>
  <cp:lastModifiedBy>Sarah Tooker</cp:lastModifiedBy>
  <cp:lastPrinted>2017-03-22T23:54:59Z</cp:lastPrinted>
  <dcterms:created xsi:type="dcterms:W3CDTF">2015-06-29T23:59:26Z</dcterms:created>
  <dcterms:modified xsi:type="dcterms:W3CDTF">2018-06-26T22:11:37Z</dcterms:modified>
</cp:coreProperties>
</file>