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rtavares\Documents\CASH FLOW CERTIFICATION\Cash Flow HSC\"/>
    </mc:Choice>
  </mc:AlternateContent>
  <xr:revisionPtr revIDLastSave="0" documentId="8_{8F523876-8BB9-45D4-A6BC-4724B7721FDC}" xr6:coauthVersionLast="45" xr6:coauthVersionMax="45" xr10:uidLastSave="{00000000-0000-0000-0000-000000000000}"/>
  <bookViews>
    <workbookView xWindow="1905" yWindow="1905" windowWidth="21600" windowHeight="11835" xr2:uid="{2370A4E4-A3E9-47A9-9A32-ACC062F387A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1" l="1"/>
  <c r="L16" i="1"/>
  <c r="G19" i="1" l="1"/>
  <c r="J24" i="1" l="1"/>
  <c r="J25" i="1" s="1"/>
  <c r="J48" i="1"/>
  <c r="R21" i="1"/>
  <c r="J21" i="1"/>
  <c r="L13" i="1"/>
  <c r="L17" i="1" s="1"/>
  <c r="L21" i="1" l="1"/>
  <c r="J50" i="1" s="1"/>
  <c r="J26" i="1"/>
  <c r="J28" i="1" s="1"/>
  <c r="J49" i="1" s="1"/>
  <c r="G18" i="1"/>
  <c r="J51" i="1" l="1"/>
  <c r="G20" i="1" l="1"/>
</calcChain>
</file>

<file path=xl/sharedStrings.xml><?xml version="1.0" encoding="utf-8"?>
<sst xmlns="http://schemas.openxmlformats.org/spreadsheetml/2006/main" count="71" uniqueCount="71">
  <si>
    <t>Property Information</t>
  </si>
  <si>
    <t>Cost Information</t>
  </si>
  <si>
    <t>Property Name</t>
  </si>
  <si>
    <t>Location</t>
  </si>
  <si>
    <t>Type of Property</t>
  </si>
  <si>
    <t>Size of Property</t>
  </si>
  <si>
    <t>Ratio Information</t>
  </si>
  <si>
    <t>Loan to Value</t>
  </si>
  <si>
    <t>Mortgage Information</t>
  </si>
  <si>
    <t>Cashflow / Initial Investment</t>
  </si>
  <si>
    <t>Balance</t>
  </si>
  <si>
    <t>Interest</t>
  </si>
  <si>
    <t>Amtz
Period</t>
  </si>
  <si>
    <t>Cashflow / Assets</t>
  </si>
  <si>
    <t>1st Mtg</t>
  </si>
  <si>
    <t>#</t>
  </si>
  <si>
    <t>Annual
Amount</t>
  </si>
  <si>
    <t>Notes</t>
  </si>
  <si>
    <t>POTENTIAL RENTAL INCOME</t>
  </si>
  <si>
    <t>Total Potential Income if rented 100%</t>
  </si>
  <si>
    <t>EFFECTIVE RENTAL INCOME</t>
  </si>
  <si>
    <t>Plus: Other Income</t>
  </si>
  <si>
    <t>Other Fees, charges, etc</t>
  </si>
  <si>
    <t>GROSS OPERATING INCOME</t>
  </si>
  <si>
    <t>Total Revenue</t>
  </si>
  <si>
    <t>Real Estate Taxes</t>
  </si>
  <si>
    <t>Property Taxes</t>
  </si>
  <si>
    <t>Personal Property Taxes</t>
  </si>
  <si>
    <t>Property Insurance</t>
  </si>
  <si>
    <t>Off Site Management</t>
  </si>
  <si>
    <t>Payroll</t>
  </si>
  <si>
    <t>Expenses/Benefits</t>
  </si>
  <si>
    <t>Taxes/Worker's Compensation</t>
  </si>
  <si>
    <t>Repairs and Maintenance</t>
  </si>
  <si>
    <t>Utilities</t>
  </si>
  <si>
    <t>Accounting and Legal</t>
  </si>
  <si>
    <t>Licenses/Permits</t>
  </si>
  <si>
    <t>Advertising</t>
  </si>
  <si>
    <t>Supplies</t>
  </si>
  <si>
    <t>Lawn and Grounds Keeping</t>
  </si>
  <si>
    <t>Miscellaneous</t>
  </si>
  <si>
    <t>TOTAL OPERATING EXPENSES</t>
  </si>
  <si>
    <t>Sum of Line 6 thru 23</t>
  </si>
  <si>
    <t>NET OPERATING INCOME</t>
  </si>
  <si>
    <t>Less: Annual Debt Service</t>
  </si>
  <si>
    <t>Total Mortgage Payments</t>
  </si>
  <si>
    <t>CASH FLOW BEFORE TAXES</t>
  </si>
  <si>
    <t>Definitions</t>
  </si>
  <si>
    <t>Test Property</t>
  </si>
  <si>
    <t>Coeur d'Alene ID</t>
  </si>
  <si>
    <t>Duplex</t>
  </si>
  <si>
    <t>2,500 Sq Feet</t>
  </si>
  <si>
    <t>Lee Arnold System Cash-Flow Analyzer</t>
  </si>
  <si>
    <t>Building Value</t>
  </si>
  <si>
    <t>Land Value</t>
  </si>
  <si>
    <t>Mortgages Amount</t>
  </si>
  <si>
    <t>Basis (Building + Land)</t>
  </si>
  <si>
    <t>Initial Equity</t>
  </si>
  <si>
    <r>
      <t>Description</t>
    </r>
    <r>
      <rPr>
        <b/>
        <i/>
        <sz val="11"/>
        <rFont val="Verdana"/>
        <family val="2"/>
      </rPr>
      <t xml:space="preserve"> (All Figures Annualized)</t>
    </r>
  </si>
  <si>
    <t xml:space="preserve">Monthly = </t>
  </si>
  <si>
    <t>CAP Rate (NOI/Investment)</t>
  </si>
  <si>
    <t>Less: Vacancy (Assumed 5% Vacancy Factor)</t>
  </si>
  <si>
    <t>Loan
Term in yr</t>
  </si>
  <si>
    <r>
      <rPr>
        <b/>
        <sz val="11"/>
        <color theme="1"/>
        <rFont val="Calibri"/>
        <family val="2"/>
        <scheme val="minor"/>
      </rPr>
      <t>Net Operating Income (NOI):</t>
    </r>
    <r>
      <rPr>
        <sz val="11"/>
        <color theme="1"/>
        <rFont val="Calibri"/>
        <family val="2"/>
        <scheme val="minor"/>
      </rPr>
      <t xml:space="preserve">                                                                                                                                                                                        NOI measures the profitability of a property by excluding the cost of debt (mortgage).  It essentially looks at the profitability of the property if it were paid off.                                                                                                                                                                                                                                                               </t>
    </r>
    <r>
      <rPr>
        <i/>
        <sz val="11"/>
        <color theme="1"/>
        <rFont val="Calibri"/>
        <family val="2"/>
        <scheme val="minor"/>
      </rPr>
      <t xml:space="preserve">Total Potential Income - Vacancy = Effective Gross Income                                                                                                                                       Effective Gross Income - Operating Expenses = NOI  </t>
    </r>
    <r>
      <rPr>
        <sz val="11"/>
        <color theme="1"/>
        <rFont val="Calibri"/>
        <family val="2"/>
        <scheme val="minor"/>
      </rPr>
      <t xml:space="preserve">    </t>
    </r>
  </si>
  <si>
    <r>
      <t xml:space="preserve">OPERATING EXPENSES </t>
    </r>
    <r>
      <rPr>
        <b/>
        <i/>
        <sz val="11"/>
        <rFont val="Verdana"/>
        <family val="2"/>
      </rPr>
      <t>(All Figures Annualized)</t>
    </r>
  </si>
  <si>
    <t>Monthly Payment</t>
  </si>
  <si>
    <t>Down Payment Amount</t>
  </si>
  <si>
    <t>Purchase Price</t>
  </si>
  <si>
    <r>
      <rPr>
        <b/>
        <sz val="11"/>
        <color theme="1"/>
        <rFont val="Calibri"/>
        <family val="2"/>
        <scheme val="minor"/>
      </rPr>
      <t xml:space="preserve">Cap Rate: </t>
    </r>
    <r>
      <rPr>
        <sz val="11"/>
        <color theme="1"/>
        <rFont val="Calibri"/>
        <family val="2"/>
        <scheme val="minor"/>
      </rPr>
      <t xml:space="preserve">								
The Cap Rate is common measurement tool used by real estate professionals to measure the attractiveness of a property.  Cap Rate measures NOI as a percent of Sales Price.  The higher the Cap Rate the better.                                                                                                 </t>
    </r>
    <r>
      <rPr>
        <i/>
        <sz val="11"/>
        <color theme="1"/>
        <rFont val="Calibri"/>
        <family val="2"/>
        <scheme val="minor"/>
      </rPr>
      <t xml:space="preserve">= Net Operating income / Sales Price	</t>
    </r>
  </si>
  <si>
    <r>
      <rPr>
        <b/>
        <sz val="11"/>
        <color theme="1"/>
        <rFont val="Calibri"/>
        <family val="2"/>
        <scheme val="minor"/>
      </rPr>
      <t>Loan to Value (LTV):</t>
    </r>
    <r>
      <rPr>
        <sz val="11"/>
        <color theme="1"/>
        <rFont val="Calibri"/>
        <family val="2"/>
        <scheme val="minor"/>
      </rPr>
      <t xml:space="preserve">							
LTV is a measurement of leverage.  The higher the LTV, the more leveraged a property.  Bank's use this to determine the riskiness of a loan.  Generally, banks do not loan above 85% LTV.                                                                                                                                             </t>
    </r>
    <r>
      <rPr>
        <i/>
        <sz val="11"/>
        <color theme="1"/>
        <rFont val="Calibri"/>
        <family val="2"/>
        <scheme val="minor"/>
      </rPr>
      <t xml:space="preserve">	= Loan / Property Value</t>
    </r>
  </si>
  <si>
    <r>
      <t xml:space="preserve">This tool is designed to evaluate a property's cashflow characteristics.  </t>
    </r>
    <r>
      <rPr>
        <b/>
        <sz val="10"/>
        <color theme="1"/>
        <rFont val="Verdana"/>
        <family val="2"/>
      </rPr>
      <t xml:space="preserve">The areas highlighted in orange are for you to enter data. </t>
    </r>
    <r>
      <rPr>
        <sz val="10"/>
        <color theme="1"/>
        <rFont val="Verdana"/>
        <family val="2"/>
      </rPr>
      <t xml:space="preserve"> The yellow highlighted cells are automatically calculated.  Enter in the basic information of the transaction and the spreadsheet will calculate several common ratios and profitability measures.  Values are already entered in certain cells to demonstrate how the spreadsheet works.  Type over the orange cells with new information to analyze your transaction.  This spreadsheet is best used as a reference and should not be considered a substitute for proper property analysis.  Use at your own risk.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</si>
</sst>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_(&quot;$&quot;* \(#,##0\);_(&quot;$&quot;* &quot;-&quot;_);_(@_)"/>
  </numFmts>
  <fonts count="13" x14ac:knownFonts="1">
    <font>
      <sz val="11"/>
      <color theme="1"/>
      <name val="Calibri"/>
      <family val="2"/>
      <scheme val="minor"/>
    </font>
    <font>
      <b/>
      <sz val="11"/>
      <color theme="1"/>
      <name val="Calibri"/>
      <family val="2"/>
      <scheme val="minor"/>
    </font>
    <font>
      <b/>
      <sz val="14"/>
      <name val="Verdana"/>
      <family val="2"/>
    </font>
    <font>
      <u/>
      <sz val="10"/>
      <color indexed="12"/>
      <name val="Verdana"/>
      <family val="2"/>
    </font>
    <font>
      <b/>
      <sz val="10"/>
      <name val="Verdana"/>
      <family val="2"/>
    </font>
    <font>
      <sz val="10"/>
      <name val="Verdana"/>
      <family val="2"/>
    </font>
    <font>
      <b/>
      <sz val="18"/>
      <name val="Verdana"/>
      <family val="2"/>
    </font>
    <font>
      <b/>
      <sz val="10"/>
      <color theme="1"/>
      <name val="Verdana"/>
      <family val="2"/>
    </font>
    <font>
      <sz val="10"/>
      <color theme="1"/>
      <name val="Verdana"/>
      <family val="2"/>
    </font>
    <font>
      <b/>
      <sz val="11"/>
      <name val="Verdana"/>
      <family val="2"/>
    </font>
    <font>
      <b/>
      <i/>
      <sz val="11"/>
      <name val="Verdana"/>
      <family val="2"/>
    </font>
    <font>
      <b/>
      <sz val="11"/>
      <color theme="1"/>
      <name val="Verdana"/>
      <family val="2"/>
    </font>
    <font>
      <i/>
      <sz val="11"/>
      <color theme="1"/>
      <name val="Calibri"/>
      <family val="2"/>
      <scheme val="minor"/>
    </font>
  </fonts>
  <fills count="7">
    <fill>
      <patternFill patternType="none"/>
    </fill>
    <fill>
      <patternFill patternType="gray125"/>
    </fill>
    <fill>
      <patternFill patternType="solid">
        <fgColor indexed="13"/>
        <bgColor indexed="64"/>
      </patternFill>
    </fill>
    <fill>
      <patternFill patternType="solid">
        <fgColor theme="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5" tint="0.39997558519241921"/>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32">
    <xf numFmtId="0" fontId="0" fillId="0" borderId="0" xfId="0"/>
    <xf numFmtId="0" fontId="0" fillId="0" borderId="0" xfId="0" applyAlignment="1">
      <alignment horizontal="center" wrapText="1"/>
    </xf>
    <xf numFmtId="0" fontId="0" fillId="0" borderId="4" xfId="0" applyBorder="1" applyAlignment="1">
      <alignment horizontal="center"/>
    </xf>
    <xf numFmtId="0" fontId="0" fillId="0" borderId="0" xfId="0" applyBorder="1"/>
    <xf numFmtId="0" fontId="0" fillId="0" borderId="9" xfId="0" applyBorder="1"/>
    <xf numFmtId="0" fontId="0" fillId="0" borderId="0" xfId="0" applyBorder="1" applyAlignment="1">
      <alignment horizontal="center"/>
    </xf>
    <xf numFmtId="0" fontId="0" fillId="0" borderId="0"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right"/>
    </xf>
    <xf numFmtId="0" fontId="0" fillId="0" borderId="12" xfId="0" applyBorder="1"/>
    <xf numFmtId="0" fontId="0" fillId="0" borderId="11" xfId="0" applyBorder="1"/>
    <xf numFmtId="0" fontId="4" fillId="0" borderId="0" xfId="0" applyFont="1" applyBorder="1"/>
    <xf numFmtId="0" fontId="3" fillId="0" borderId="9" xfId="1" applyBorder="1" applyAlignment="1" applyProtection="1"/>
    <xf numFmtId="0" fontId="3" fillId="0" borderId="0" xfId="1" applyBorder="1" applyAlignment="1" applyProtection="1"/>
    <xf numFmtId="0" fontId="0" fillId="0" borderId="10" xfId="0" applyBorder="1"/>
    <xf numFmtId="0" fontId="2" fillId="0" borderId="9" xfId="0" applyFont="1" applyBorder="1"/>
    <xf numFmtId="0" fontId="0" fillId="0" borderId="0" xfId="0" applyBorder="1" applyAlignment="1">
      <alignment horizontal="right"/>
    </xf>
    <xf numFmtId="0" fontId="4" fillId="0" borderId="9" xfId="0" applyFont="1" applyBorder="1"/>
    <xf numFmtId="0" fontId="5" fillId="0" borderId="9" xfId="0" applyFont="1" applyBorder="1"/>
    <xf numFmtId="0" fontId="0" fillId="0" borderId="13" xfId="0" applyBorder="1"/>
    <xf numFmtId="0" fontId="5" fillId="0" borderId="9" xfId="1" applyFont="1" applyBorder="1" applyAlignment="1" applyProtection="1">
      <alignment vertical="center" wrapText="1"/>
    </xf>
    <xf numFmtId="42" fontId="0" fillId="2" borderId="20" xfId="0" applyNumberFormat="1" applyFill="1" applyBorder="1"/>
    <xf numFmtId="42" fontId="0" fillId="2" borderId="21" xfId="0" applyNumberFormat="1" applyFill="1" applyBorder="1"/>
    <xf numFmtId="0" fontId="0" fillId="2" borderId="22" xfId="0" applyFill="1" applyBorder="1"/>
    <xf numFmtId="0" fontId="0" fillId="0" borderId="0" xfId="0" applyBorder="1"/>
    <xf numFmtId="0" fontId="0" fillId="0" borderId="12" xfId="0" applyBorder="1"/>
    <xf numFmtId="42" fontId="4" fillId="2" borderId="20" xfId="0" applyNumberFormat="1" applyFont="1" applyFill="1" applyBorder="1"/>
    <xf numFmtId="9" fontId="0" fillId="2" borderId="24" xfId="0" applyNumberFormat="1" applyFill="1" applyBorder="1"/>
    <xf numFmtId="0" fontId="0" fillId="0" borderId="0" xfId="0" applyFont="1"/>
    <xf numFmtId="0" fontId="9" fillId="3" borderId="18" xfId="0" applyFont="1" applyFill="1" applyBorder="1"/>
    <xf numFmtId="0" fontId="9" fillId="3" borderId="18" xfId="0" applyFont="1" applyFill="1" applyBorder="1" applyAlignment="1">
      <alignment horizontal="center" wrapText="1"/>
    </xf>
    <xf numFmtId="0" fontId="9" fillId="3" borderId="19" xfId="0" applyFont="1" applyFill="1" applyBorder="1"/>
    <xf numFmtId="0" fontId="9" fillId="0" borderId="0" xfId="0" applyFont="1"/>
    <xf numFmtId="0" fontId="11" fillId="3" borderId="17" xfId="0" applyFont="1" applyFill="1" applyBorder="1" applyAlignment="1">
      <alignment horizontal="center"/>
    </xf>
    <xf numFmtId="42" fontId="4" fillId="5" borderId="20" xfId="0" applyNumberFormat="1" applyFont="1" applyFill="1" applyBorder="1"/>
    <xf numFmtId="42" fontId="0" fillId="5" borderId="20" xfId="0" applyNumberFormat="1" applyFill="1" applyBorder="1"/>
    <xf numFmtId="0" fontId="0" fillId="0" borderId="2" xfId="0" applyBorder="1" applyAlignment="1">
      <alignment horizontal="center"/>
    </xf>
    <xf numFmtId="10" fontId="0" fillId="2" borderId="24" xfId="0" applyNumberFormat="1" applyFill="1" applyBorder="1"/>
    <xf numFmtId="10" fontId="0" fillId="2" borderId="22" xfId="0" applyNumberFormat="1" applyFill="1" applyBorder="1"/>
    <xf numFmtId="9" fontId="0" fillId="6" borderId="21" xfId="0" applyNumberFormat="1" applyFill="1" applyBorder="1"/>
    <xf numFmtId="0" fontId="0" fillId="6" borderId="21" xfId="0" applyFill="1" applyBorder="1"/>
    <xf numFmtId="0" fontId="0" fillId="6" borderId="5" xfId="0" applyFill="1" applyBorder="1" applyAlignment="1">
      <alignment horizontal="center"/>
    </xf>
    <xf numFmtId="42" fontId="0" fillId="6" borderId="20" xfId="0" applyNumberFormat="1" applyFill="1" applyBorder="1"/>
    <xf numFmtId="42" fontId="0" fillId="6" borderId="26" xfId="0" applyNumberFormat="1" applyFill="1" applyBorder="1"/>
    <xf numFmtId="0" fontId="9" fillId="3" borderId="17" xfId="0" applyFont="1" applyFill="1" applyBorder="1"/>
    <xf numFmtId="0" fontId="9" fillId="3" borderId="18" xfId="0" applyFont="1" applyFill="1" applyBorder="1"/>
    <xf numFmtId="0" fontId="9" fillId="3" borderId="19" xfId="0" applyFont="1" applyFill="1" applyBorder="1"/>
    <xf numFmtId="0" fontId="0" fillId="0" borderId="9" xfId="0" applyBorder="1"/>
    <xf numFmtId="0" fontId="0" fillId="0" borderId="0" xfId="0" applyBorder="1"/>
    <xf numFmtId="0" fontId="0" fillId="0" borderId="10" xfId="0" applyBorder="1"/>
    <xf numFmtId="0" fontId="0" fillId="0" borderId="9" xfId="0" applyBorder="1" applyAlignment="1">
      <alignment horizontal="center"/>
    </xf>
    <xf numFmtId="0" fontId="0" fillId="0" borderId="0" xfId="0" applyBorder="1"/>
    <xf numFmtId="0" fontId="0" fillId="0" borderId="9" xfId="0" applyBorder="1"/>
    <xf numFmtId="0" fontId="0" fillId="0" borderId="10" xfId="0" applyBorder="1"/>
    <xf numFmtId="0" fontId="0" fillId="0" borderId="0" xfId="0" applyFill="1" applyBorder="1"/>
    <xf numFmtId="0" fontId="0" fillId="6" borderId="20" xfId="0" applyFill="1" applyBorder="1"/>
    <xf numFmtId="0" fontId="0" fillId="6" borderId="24" xfId="0" applyFill="1" applyBorder="1"/>
    <xf numFmtId="0" fontId="0" fillId="0" borderId="0" xfId="0" applyBorder="1"/>
    <xf numFmtId="0" fontId="0" fillId="0" borderId="31" xfId="0" applyBorder="1"/>
    <xf numFmtId="0" fontId="5" fillId="0" borderId="0" xfId="0" applyFont="1" applyBorder="1"/>
    <xf numFmtId="0" fontId="5" fillId="0" borderId="31" xfId="0" applyFont="1" applyBorder="1"/>
    <xf numFmtId="0" fontId="0" fillId="0" borderId="11" xfId="0" applyBorder="1"/>
    <xf numFmtId="0" fontId="0" fillId="0" borderId="12" xfId="0" applyBorder="1"/>
    <xf numFmtId="0" fontId="0" fillId="0" borderId="6" xfId="0" applyBorder="1" applyAlignment="1">
      <alignment wrapText="1"/>
    </xf>
    <xf numFmtId="0" fontId="0" fillId="0" borderId="7" xfId="0" applyBorder="1"/>
    <xf numFmtId="0" fontId="0" fillId="0" borderId="8" xfId="0" applyBorder="1"/>
    <xf numFmtId="0" fontId="0" fillId="0" borderId="9" xfId="0" applyBorder="1"/>
    <xf numFmtId="0" fontId="0" fillId="0" borderId="10" xfId="0" applyBorder="1"/>
    <xf numFmtId="0" fontId="0" fillId="0" borderId="13" xfId="0" applyBorder="1"/>
    <xf numFmtId="0" fontId="0" fillId="6" borderId="1" xfId="0" applyFill="1" applyBorder="1"/>
    <xf numFmtId="0" fontId="0" fillId="6" borderId="32" xfId="0" applyFill="1" applyBorder="1"/>
    <xf numFmtId="0" fontId="0" fillId="6" borderId="2" xfId="0" applyFill="1" applyBorder="1"/>
    <xf numFmtId="0" fontId="0" fillId="6" borderId="5" xfId="0" applyFill="1" applyBorder="1"/>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0"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9" fillId="3" borderId="27" xfId="0" applyFont="1" applyFill="1" applyBorder="1"/>
    <xf numFmtId="0" fontId="9" fillId="3" borderId="28" xfId="0" applyFont="1" applyFill="1" applyBorder="1"/>
    <xf numFmtId="0" fontId="9" fillId="3" borderId="29" xfId="0" applyFont="1" applyFill="1" applyBorder="1"/>
    <xf numFmtId="0" fontId="0" fillId="6" borderId="4" xfId="0" applyFill="1" applyBorder="1"/>
    <xf numFmtId="0" fontId="0" fillId="6" borderId="14" xfId="0" applyFill="1" applyBorder="1"/>
    <xf numFmtId="0" fontId="0" fillId="6" borderId="25" xfId="0" applyFill="1" applyBorder="1"/>
    <xf numFmtId="0" fontId="0" fillId="6" borderId="15" xfId="0" applyFill="1" applyBorder="1"/>
    <xf numFmtId="0" fontId="0" fillId="6" borderId="16" xfId="0" applyFill="1" applyBorder="1"/>
    <xf numFmtId="42" fontId="0" fillId="6" borderId="4" xfId="0" applyNumberFormat="1" applyFill="1" applyBorder="1" applyAlignment="1">
      <alignment horizontal="left"/>
    </xf>
    <xf numFmtId="0" fontId="0" fillId="6" borderId="2" xfId="0" applyFill="1" applyBorder="1" applyAlignment="1">
      <alignment horizontal="left"/>
    </xf>
    <xf numFmtId="0" fontId="0" fillId="6" borderId="14" xfId="0" applyFill="1" applyBorder="1" applyAlignment="1">
      <alignment horizontal="left"/>
    </xf>
    <xf numFmtId="42" fontId="0" fillId="6" borderId="2" xfId="0" applyNumberFormat="1" applyFill="1" applyBorder="1" applyAlignment="1">
      <alignment horizontal="left"/>
    </xf>
    <xf numFmtId="42" fontId="0" fillId="6" borderId="14" xfId="0" applyNumberFormat="1" applyFill="1" applyBorder="1" applyAlignment="1">
      <alignment horizontal="left"/>
    </xf>
    <xf numFmtId="42" fontId="0" fillId="2" borderId="4" xfId="0" applyNumberFormat="1" applyFill="1" applyBorder="1" applyAlignment="1">
      <alignment horizontal="left"/>
    </xf>
    <xf numFmtId="0" fontId="0" fillId="2" borderId="2" xfId="0" applyFill="1" applyBorder="1"/>
    <xf numFmtId="0" fontId="0" fillId="2" borderId="14" xfId="0" applyFill="1" applyBorder="1"/>
    <xf numFmtId="0" fontId="9" fillId="3" borderId="17" xfId="0" applyFont="1" applyFill="1" applyBorder="1"/>
    <xf numFmtId="0" fontId="9" fillId="3" borderId="18" xfId="0" applyFont="1" applyFill="1" applyBorder="1"/>
    <xf numFmtId="0" fontId="9" fillId="3" borderId="19" xfId="0" applyFont="1" applyFill="1" applyBorder="1"/>
    <xf numFmtId="0" fontId="6" fillId="4" borderId="6" xfId="0" applyFont="1" applyFill="1" applyBorder="1" applyAlignment="1">
      <alignment horizontal="center"/>
    </xf>
    <xf numFmtId="0" fontId="2" fillId="4" borderId="7" xfId="0" applyFont="1" applyFill="1" applyBorder="1" applyAlignment="1">
      <alignment horizontal="center"/>
    </xf>
    <xf numFmtId="0" fontId="2" fillId="4" borderId="8" xfId="0" applyFont="1" applyFill="1" applyBorder="1" applyAlignment="1">
      <alignment horizontal="center"/>
    </xf>
    <xf numFmtId="0" fontId="8"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0"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0" fillId="0" borderId="23" xfId="0" applyBorder="1"/>
    <xf numFmtId="0" fontId="0" fillId="0" borderId="3" xfId="0" applyBorder="1"/>
    <xf numFmtId="0" fontId="4" fillId="0" borderId="3" xfId="0" applyFont="1" applyBorder="1"/>
    <xf numFmtId="0" fontId="4" fillId="0" borderId="34" xfId="0" applyFont="1" applyBorder="1"/>
    <xf numFmtId="0" fontId="4" fillId="0" borderId="12" xfId="0" applyFont="1" applyBorder="1"/>
    <xf numFmtId="0" fontId="4" fillId="0" borderId="0" xfId="0" applyFont="1" applyBorder="1"/>
    <xf numFmtId="0" fontId="0" fillId="6" borderId="20" xfId="0" applyFill="1" applyBorder="1" applyAlignment="1">
      <alignment horizontal="center"/>
    </xf>
    <xf numFmtId="0" fontId="0" fillId="6" borderId="24" xfId="0" applyFill="1" applyBorder="1" applyAlignment="1">
      <alignment horizontal="center"/>
    </xf>
    <xf numFmtId="0" fontId="0" fillId="0" borderId="30" xfId="0" applyBorder="1"/>
    <xf numFmtId="0" fontId="0" fillId="6" borderId="26" xfId="0" applyFill="1" applyBorder="1"/>
    <xf numFmtId="0" fontId="0" fillId="6" borderId="33" xfId="0" applyFill="1" applyBorder="1"/>
    <xf numFmtId="42" fontId="0" fillId="6" borderId="4" xfId="0" applyNumberFormat="1" applyFill="1" applyBorder="1"/>
    <xf numFmtId="42" fontId="0" fillId="6" borderId="2" xfId="0" applyNumberFormat="1" applyFill="1" applyBorder="1"/>
    <xf numFmtId="42" fontId="0" fillId="6" borderId="14" xfId="0" applyNumberFormat="1" applyFill="1" applyBorder="1"/>
    <xf numFmtId="42" fontId="0" fillId="2" borderId="25" xfId="0" applyNumberFormat="1" applyFill="1" applyBorder="1" applyAlignment="1">
      <alignment horizontal="left"/>
    </xf>
    <xf numFmtId="0" fontId="0" fillId="2" borderId="15" xfId="0" applyFill="1" applyBorder="1"/>
    <xf numFmtId="0" fontId="0" fillId="2" borderId="16" xfId="0" applyFill="1" applyBorder="1"/>
    <xf numFmtId="42" fontId="0" fillId="5" borderId="4" xfId="0" applyNumberFormat="1" applyFill="1" applyBorder="1"/>
    <xf numFmtId="42" fontId="0" fillId="5" borderId="2" xfId="0" applyNumberFormat="1" applyFill="1" applyBorder="1"/>
    <xf numFmtId="42" fontId="0" fillId="5" borderId="14" xfId="0" applyNumberFormat="1" applyFill="1" applyBorder="1"/>
  </cellXfs>
  <cellStyles count="2">
    <cellStyle name="Hyperlink"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F7337-8CD5-4209-AC27-DD0A67A5C2E1}">
  <dimension ref="B1:S67"/>
  <sheetViews>
    <sheetView tabSelected="1" zoomScale="90" zoomScaleNormal="90" workbookViewId="0">
      <selection activeCell="L17" sqref="L17:N17"/>
    </sheetView>
  </sheetViews>
  <sheetFormatPr defaultRowHeight="15" x14ac:dyDescent="0.25"/>
  <cols>
    <col min="2" max="2" width="7.5703125" customWidth="1"/>
    <col min="3" max="3" width="10.7109375" customWidth="1"/>
    <col min="6" max="6" width="2.42578125" customWidth="1"/>
    <col min="7" max="7" width="9.85546875" customWidth="1"/>
    <col min="8" max="8" width="2.28515625" customWidth="1"/>
    <col min="10" max="10" width="16" customWidth="1"/>
    <col min="11" max="11" width="2.5703125" customWidth="1"/>
    <col min="13" max="13" width="2.7109375" customWidth="1"/>
    <col min="15" max="15" width="2.7109375" customWidth="1"/>
    <col min="16" max="16" width="9.5703125" customWidth="1"/>
    <col min="17" max="17" width="2.7109375" customWidth="1"/>
  </cols>
  <sheetData>
    <row r="1" spans="2:18" ht="36.75" customHeight="1" x14ac:dyDescent="0.3">
      <c r="B1" s="100" t="s">
        <v>52</v>
      </c>
      <c r="C1" s="101"/>
      <c r="D1" s="101"/>
      <c r="E1" s="101"/>
      <c r="F1" s="101"/>
      <c r="G1" s="101"/>
      <c r="H1" s="101"/>
      <c r="I1" s="101"/>
      <c r="J1" s="101"/>
      <c r="K1" s="101"/>
      <c r="L1" s="101"/>
      <c r="M1" s="101"/>
      <c r="N1" s="101"/>
      <c r="O1" s="101"/>
      <c r="P1" s="101"/>
      <c r="Q1" s="101"/>
      <c r="R1" s="102"/>
    </row>
    <row r="2" spans="2:18" ht="15.75" thickBot="1" x14ac:dyDescent="0.3">
      <c r="B2" s="12"/>
      <c r="C2" s="3"/>
      <c r="D2" s="3"/>
      <c r="E2" s="13"/>
      <c r="F2" s="3"/>
      <c r="G2" s="3"/>
      <c r="H2" s="3"/>
      <c r="I2" s="3"/>
      <c r="J2" s="13"/>
      <c r="K2" s="3"/>
      <c r="L2" s="3"/>
      <c r="M2" s="3"/>
      <c r="N2" s="3"/>
      <c r="O2" s="3"/>
      <c r="P2" s="3"/>
      <c r="Q2" s="3"/>
      <c r="R2" s="14"/>
    </row>
    <row r="3" spans="2:18" ht="15" customHeight="1" x14ac:dyDescent="0.25">
      <c r="B3" s="20"/>
      <c r="C3" s="103" t="s">
        <v>70</v>
      </c>
      <c r="D3" s="104"/>
      <c r="E3" s="104"/>
      <c r="F3" s="104"/>
      <c r="G3" s="104"/>
      <c r="H3" s="104"/>
      <c r="I3" s="104"/>
      <c r="J3" s="104"/>
      <c r="K3" s="104"/>
      <c r="L3" s="104"/>
      <c r="M3" s="104"/>
      <c r="N3" s="104"/>
      <c r="O3" s="104"/>
      <c r="P3" s="105"/>
      <c r="Q3" s="3"/>
      <c r="R3" s="14"/>
    </row>
    <row r="4" spans="2:18" x14ac:dyDescent="0.25">
      <c r="B4" s="20"/>
      <c r="C4" s="106"/>
      <c r="D4" s="107"/>
      <c r="E4" s="107"/>
      <c r="F4" s="107"/>
      <c r="G4" s="107"/>
      <c r="H4" s="107"/>
      <c r="I4" s="107"/>
      <c r="J4" s="107"/>
      <c r="K4" s="107"/>
      <c r="L4" s="107"/>
      <c r="M4" s="107"/>
      <c r="N4" s="107"/>
      <c r="O4" s="107"/>
      <c r="P4" s="108"/>
      <c r="Q4" s="3"/>
      <c r="R4" s="14"/>
    </row>
    <row r="5" spans="2:18" x14ac:dyDescent="0.25">
      <c r="B5" s="20"/>
      <c r="C5" s="106"/>
      <c r="D5" s="107"/>
      <c r="E5" s="107"/>
      <c r="F5" s="107"/>
      <c r="G5" s="107"/>
      <c r="H5" s="107"/>
      <c r="I5" s="107"/>
      <c r="J5" s="107"/>
      <c r="K5" s="107"/>
      <c r="L5" s="107"/>
      <c r="M5" s="107"/>
      <c r="N5" s="107"/>
      <c r="O5" s="107"/>
      <c r="P5" s="108"/>
      <c r="Q5" s="3"/>
      <c r="R5" s="14"/>
    </row>
    <row r="6" spans="2:18" x14ac:dyDescent="0.25">
      <c r="B6" s="20"/>
      <c r="C6" s="106"/>
      <c r="D6" s="107"/>
      <c r="E6" s="107"/>
      <c r="F6" s="107"/>
      <c r="G6" s="107"/>
      <c r="H6" s="107"/>
      <c r="I6" s="107"/>
      <c r="J6" s="107"/>
      <c r="K6" s="107"/>
      <c r="L6" s="107"/>
      <c r="M6" s="107"/>
      <c r="N6" s="107"/>
      <c r="O6" s="107"/>
      <c r="P6" s="108"/>
      <c r="Q6" s="3"/>
      <c r="R6" s="14"/>
    </row>
    <row r="7" spans="2:18" x14ac:dyDescent="0.25">
      <c r="B7" s="20"/>
      <c r="C7" s="106"/>
      <c r="D7" s="107"/>
      <c r="E7" s="107"/>
      <c r="F7" s="107"/>
      <c r="G7" s="107"/>
      <c r="H7" s="107"/>
      <c r="I7" s="107"/>
      <c r="J7" s="107"/>
      <c r="K7" s="107"/>
      <c r="L7" s="107"/>
      <c r="M7" s="107"/>
      <c r="N7" s="107"/>
      <c r="O7" s="107"/>
      <c r="P7" s="108"/>
      <c r="Q7" s="3"/>
      <c r="R7" s="14"/>
    </row>
    <row r="8" spans="2:18" ht="18.75" thickBot="1" x14ac:dyDescent="0.3">
      <c r="B8" s="15"/>
      <c r="C8" s="109"/>
      <c r="D8" s="110"/>
      <c r="E8" s="110"/>
      <c r="F8" s="110"/>
      <c r="G8" s="110"/>
      <c r="H8" s="110"/>
      <c r="I8" s="110"/>
      <c r="J8" s="110"/>
      <c r="K8" s="110"/>
      <c r="L8" s="110"/>
      <c r="M8" s="110"/>
      <c r="N8" s="110"/>
      <c r="O8" s="110"/>
      <c r="P8" s="111"/>
      <c r="Q8" s="3"/>
      <c r="R8" s="14"/>
    </row>
    <row r="9" spans="2:18" ht="15.75" thickBot="1" x14ac:dyDescent="0.3">
      <c r="B9" s="4"/>
      <c r="C9" s="3"/>
      <c r="D9" s="3"/>
      <c r="E9" s="3"/>
      <c r="F9" s="3"/>
      <c r="G9" s="3"/>
      <c r="H9" s="3"/>
      <c r="I9" s="3"/>
      <c r="J9" s="3"/>
      <c r="K9" s="3"/>
      <c r="L9" s="3"/>
      <c r="M9" s="3"/>
      <c r="N9" s="3"/>
      <c r="O9" s="3"/>
      <c r="P9" s="3"/>
      <c r="Q9" s="3"/>
      <c r="R9" s="14"/>
    </row>
    <row r="10" spans="2:18" x14ac:dyDescent="0.25">
      <c r="B10" s="4"/>
      <c r="C10" s="97" t="s">
        <v>0</v>
      </c>
      <c r="D10" s="98"/>
      <c r="E10" s="98"/>
      <c r="F10" s="98"/>
      <c r="G10" s="99"/>
      <c r="H10" s="3"/>
      <c r="I10" s="97" t="s">
        <v>1</v>
      </c>
      <c r="J10" s="98"/>
      <c r="K10" s="98"/>
      <c r="L10" s="98"/>
      <c r="M10" s="98"/>
      <c r="N10" s="99"/>
      <c r="O10" s="3"/>
      <c r="P10" s="3"/>
      <c r="Q10" s="3"/>
      <c r="R10" s="14"/>
    </row>
    <row r="11" spans="2:18" x14ac:dyDescent="0.25">
      <c r="B11" s="4"/>
      <c r="C11" s="4" t="s">
        <v>2</v>
      </c>
      <c r="D11" s="3"/>
      <c r="E11" s="84" t="s">
        <v>48</v>
      </c>
      <c r="F11" s="71"/>
      <c r="G11" s="85"/>
      <c r="H11" s="3"/>
      <c r="I11" s="112" t="s">
        <v>53</v>
      </c>
      <c r="J11" s="113"/>
      <c r="K11" s="24"/>
      <c r="L11" s="89">
        <v>300000</v>
      </c>
      <c r="M11" s="90"/>
      <c r="N11" s="91"/>
      <c r="O11" s="3"/>
      <c r="P11" s="3"/>
      <c r="Q11" s="3"/>
      <c r="R11" s="14"/>
    </row>
    <row r="12" spans="2:18" x14ac:dyDescent="0.25">
      <c r="B12" s="4"/>
      <c r="C12" s="4" t="s">
        <v>3</v>
      </c>
      <c r="D12" s="3"/>
      <c r="E12" s="84" t="s">
        <v>49</v>
      </c>
      <c r="F12" s="71"/>
      <c r="G12" s="85"/>
      <c r="H12" s="3"/>
      <c r="I12" s="66" t="s">
        <v>54</v>
      </c>
      <c r="J12" s="57"/>
      <c r="K12" s="24"/>
      <c r="L12" s="89">
        <v>40000</v>
      </c>
      <c r="M12" s="92"/>
      <c r="N12" s="93"/>
      <c r="O12" s="3"/>
      <c r="P12" s="3"/>
      <c r="Q12" s="3"/>
      <c r="R12" s="14"/>
    </row>
    <row r="13" spans="2:18" x14ac:dyDescent="0.25">
      <c r="B13" s="4"/>
      <c r="C13" s="4" t="s">
        <v>4</v>
      </c>
      <c r="D13" s="3"/>
      <c r="E13" s="84" t="s">
        <v>50</v>
      </c>
      <c r="F13" s="71"/>
      <c r="G13" s="85"/>
      <c r="H13" s="3"/>
      <c r="I13" s="66" t="s">
        <v>56</v>
      </c>
      <c r="J13" s="57"/>
      <c r="K13" s="24"/>
      <c r="L13" s="94">
        <f>L11+L12</f>
        <v>340000</v>
      </c>
      <c r="M13" s="95"/>
      <c r="N13" s="96"/>
      <c r="O13" s="3"/>
      <c r="P13" s="3"/>
      <c r="Q13" s="3"/>
      <c r="R13" s="14"/>
    </row>
    <row r="14" spans="2:18" ht="15.75" thickBot="1" x14ac:dyDescent="0.3">
      <c r="B14" s="4"/>
      <c r="C14" s="10" t="s">
        <v>5</v>
      </c>
      <c r="D14" s="9"/>
      <c r="E14" s="86" t="s">
        <v>51</v>
      </c>
      <c r="F14" s="87"/>
      <c r="G14" s="88"/>
      <c r="H14" s="3"/>
      <c r="I14" s="66" t="s">
        <v>55</v>
      </c>
      <c r="J14" s="57"/>
      <c r="K14" s="24"/>
      <c r="L14" s="89">
        <v>220000</v>
      </c>
      <c r="M14" s="71"/>
      <c r="N14" s="85"/>
      <c r="O14" s="3"/>
      <c r="P14" s="3"/>
      <c r="Q14" s="3"/>
      <c r="R14" s="14"/>
    </row>
    <row r="15" spans="2:18" x14ac:dyDescent="0.25">
      <c r="B15" s="47"/>
      <c r="C15" s="48"/>
      <c r="D15" s="48"/>
      <c r="E15" s="54"/>
      <c r="F15" s="54"/>
      <c r="G15" s="54"/>
      <c r="H15" s="48"/>
      <c r="I15" s="47" t="s">
        <v>66</v>
      </c>
      <c r="J15" s="48"/>
      <c r="K15" s="48"/>
      <c r="L15" s="123">
        <v>20000</v>
      </c>
      <c r="M15" s="124"/>
      <c r="N15" s="125"/>
      <c r="O15" s="48"/>
      <c r="P15" s="48"/>
      <c r="Q15" s="48"/>
      <c r="R15" s="49"/>
    </row>
    <row r="16" spans="2:18" ht="15.75" thickBot="1" x14ac:dyDescent="0.3">
      <c r="B16" s="52"/>
      <c r="C16" s="51"/>
      <c r="D16" s="51"/>
      <c r="E16" s="54"/>
      <c r="F16" s="54"/>
      <c r="G16" s="54"/>
      <c r="H16" s="51"/>
      <c r="I16" s="66" t="s">
        <v>67</v>
      </c>
      <c r="J16" s="57"/>
      <c r="K16" s="51"/>
      <c r="L16" s="129">
        <f>(L14+L15)</f>
        <v>240000</v>
      </c>
      <c r="M16" s="130"/>
      <c r="N16" s="131"/>
      <c r="O16" s="51"/>
      <c r="P16" s="51"/>
      <c r="Q16" s="51"/>
      <c r="R16" s="53"/>
    </row>
    <row r="17" spans="2:19" ht="15.75" thickBot="1" x14ac:dyDescent="0.3">
      <c r="B17" s="4"/>
      <c r="C17" s="44" t="s">
        <v>6</v>
      </c>
      <c r="D17" s="45"/>
      <c r="E17" s="45"/>
      <c r="F17" s="45"/>
      <c r="G17" s="46"/>
      <c r="H17" s="3"/>
      <c r="I17" s="61" t="s">
        <v>57</v>
      </c>
      <c r="J17" s="62"/>
      <c r="K17" s="25"/>
      <c r="L17" s="126">
        <f>L13-L14</f>
        <v>120000</v>
      </c>
      <c r="M17" s="127"/>
      <c r="N17" s="128"/>
      <c r="O17" s="3"/>
      <c r="P17" s="3"/>
      <c r="Q17" s="3"/>
      <c r="R17" s="14"/>
    </row>
    <row r="18" spans="2:19" ht="15.75" thickBot="1" x14ac:dyDescent="0.3">
      <c r="B18" s="4"/>
      <c r="C18" s="112" t="s">
        <v>7</v>
      </c>
      <c r="D18" s="113"/>
      <c r="E18" s="113"/>
      <c r="F18" s="48"/>
      <c r="G18" s="27">
        <f>L14/L13</f>
        <v>0.6470588235294118</v>
      </c>
      <c r="H18" s="3"/>
      <c r="I18" s="3"/>
      <c r="J18" s="3"/>
      <c r="K18" s="3"/>
      <c r="L18" s="3"/>
      <c r="M18" s="3"/>
      <c r="N18" s="3"/>
      <c r="O18" s="3"/>
      <c r="P18" s="3"/>
      <c r="Q18" s="3"/>
      <c r="R18" s="14"/>
    </row>
    <row r="19" spans="2:19" x14ac:dyDescent="0.25">
      <c r="B19" s="4"/>
      <c r="C19" s="66" t="s">
        <v>9</v>
      </c>
      <c r="D19" s="57"/>
      <c r="E19" s="57"/>
      <c r="F19" s="48"/>
      <c r="G19" s="37">
        <f>J51/L15</f>
        <v>0.46959330679836692</v>
      </c>
      <c r="H19" s="3"/>
      <c r="I19" s="97" t="s">
        <v>8</v>
      </c>
      <c r="J19" s="98"/>
      <c r="K19" s="98"/>
      <c r="L19" s="98"/>
      <c r="M19" s="98"/>
      <c r="N19" s="98"/>
      <c r="O19" s="98"/>
      <c r="P19" s="98"/>
      <c r="Q19" s="98"/>
      <c r="R19" s="99"/>
    </row>
    <row r="20" spans="2:19" ht="31.5" customHeight="1" x14ac:dyDescent="0.25">
      <c r="B20" s="4"/>
      <c r="C20" s="66" t="s">
        <v>13</v>
      </c>
      <c r="D20" s="57"/>
      <c r="E20" s="57"/>
      <c r="F20" s="48"/>
      <c r="G20" s="37">
        <f>J51/L13</f>
        <v>2.7623135694021583E-2</v>
      </c>
      <c r="H20" s="3"/>
      <c r="I20" s="4"/>
      <c r="J20" s="5" t="s">
        <v>10</v>
      </c>
      <c r="K20" s="5"/>
      <c r="L20" s="6" t="s">
        <v>65</v>
      </c>
      <c r="M20" s="5"/>
      <c r="N20" s="5" t="s">
        <v>11</v>
      </c>
      <c r="O20" s="5"/>
      <c r="P20" s="6" t="s">
        <v>62</v>
      </c>
      <c r="Q20" s="5"/>
      <c r="R20" s="7" t="s">
        <v>12</v>
      </c>
      <c r="S20" s="1"/>
    </row>
    <row r="21" spans="2:19" ht="15.75" thickBot="1" x14ac:dyDescent="0.3">
      <c r="B21" s="4"/>
      <c r="C21" s="61" t="s">
        <v>60</v>
      </c>
      <c r="D21" s="62"/>
      <c r="E21" s="62"/>
      <c r="F21" s="9"/>
      <c r="G21" s="38">
        <f>J49/(L16)</f>
        <v>0.10508333333333333</v>
      </c>
      <c r="H21" s="3"/>
      <c r="I21" s="8" t="s">
        <v>14</v>
      </c>
      <c r="J21" s="22">
        <f>L14</f>
        <v>220000</v>
      </c>
      <c r="K21" s="9"/>
      <c r="L21" s="22">
        <f>PMT(N21/12,R21,J21)</f>
        <v>-1319.011155336055</v>
      </c>
      <c r="M21" s="9"/>
      <c r="N21" s="39">
        <v>0.06</v>
      </c>
      <c r="O21" s="9"/>
      <c r="P21" s="40">
        <v>30</v>
      </c>
      <c r="Q21" s="9"/>
      <c r="R21" s="23">
        <f>P21*12</f>
        <v>360</v>
      </c>
    </row>
    <row r="22" spans="2:19" ht="15.75" thickBot="1" x14ac:dyDescent="0.3">
      <c r="B22" s="4"/>
      <c r="H22" s="3"/>
      <c r="I22" s="16"/>
      <c r="J22" s="3"/>
      <c r="K22" s="3"/>
      <c r="L22" s="3"/>
      <c r="M22" s="3"/>
      <c r="N22" s="3"/>
      <c r="O22" s="3"/>
      <c r="P22" s="3"/>
      <c r="Q22" s="3"/>
      <c r="R22" s="14"/>
    </row>
    <row r="23" spans="2:19" s="28" customFormat="1" ht="29.25" x14ac:dyDescent="0.25">
      <c r="B23" s="33" t="s">
        <v>15</v>
      </c>
      <c r="C23" s="29" t="s">
        <v>58</v>
      </c>
      <c r="D23" s="29"/>
      <c r="E23" s="29"/>
      <c r="F23" s="29"/>
      <c r="G23" s="29"/>
      <c r="H23" s="29"/>
      <c r="I23" s="29"/>
      <c r="J23" s="30" t="s">
        <v>16</v>
      </c>
      <c r="K23" s="29"/>
      <c r="L23" s="29" t="s">
        <v>17</v>
      </c>
      <c r="M23" s="29"/>
      <c r="N23" s="29"/>
      <c r="O23" s="29"/>
      <c r="P23" s="29"/>
      <c r="Q23" s="29"/>
      <c r="R23" s="31"/>
      <c r="S23" s="32"/>
    </row>
    <row r="24" spans="2:19" x14ac:dyDescent="0.25">
      <c r="B24" s="50">
        <v>1</v>
      </c>
      <c r="C24" s="114" t="s">
        <v>18</v>
      </c>
      <c r="D24" s="114"/>
      <c r="E24" s="114"/>
      <c r="F24" s="115"/>
      <c r="G24" s="2" t="s">
        <v>59</v>
      </c>
      <c r="H24" s="36"/>
      <c r="I24" s="41">
        <v>2800</v>
      </c>
      <c r="J24" s="34">
        <f>12*I24</f>
        <v>33600</v>
      </c>
      <c r="K24" s="3"/>
      <c r="L24" s="55" t="s">
        <v>19</v>
      </c>
      <c r="M24" s="55"/>
      <c r="N24" s="55"/>
      <c r="O24" s="55"/>
      <c r="P24" s="55"/>
      <c r="Q24" s="55"/>
      <c r="R24" s="56"/>
    </row>
    <row r="25" spans="2:19" x14ac:dyDescent="0.25">
      <c r="B25" s="50">
        <v>2</v>
      </c>
      <c r="C25" s="57" t="s">
        <v>61</v>
      </c>
      <c r="D25" s="57"/>
      <c r="E25" s="57"/>
      <c r="F25" s="57"/>
      <c r="G25" s="57"/>
      <c r="H25" s="57"/>
      <c r="I25" s="58"/>
      <c r="J25" s="35">
        <f>0.05*J24</f>
        <v>1680</v>
      </c>
      <c r="K25" s="3"/>
      <c r="L25" s="55"/>
      <c r="M25" s="55"/>
      <c r="N25" s="55"/>
      <c r="O25" s="55"/>
      <c r="P25" s="55"/>
      <c r="Q25" s="55"/>
      <c r="R25" s="56"/>
    </row>
    <row r="26" spans="2:19" x14ac:dyDescent="0.25">
      <c r="B26" s="50">
        <v>3</v>
      </c>
      <c r="C26" s="117" t="s">
        <v>20</v>
      </c>
      <c r="D26" s="117"/>
      <c r="E26" s="117"/>
      <c r="F26" s="117"/>
      <c r="G26" s="3"/>
      <c r="H26" s="3"/>
      <c r="I26" s="3"/>
      <c r="J26" s="26">
        <f>J24-J25</f>
        <v>31920</v>
      </c>
      <c r="K26" s="3"/>
      <c r="L26" s="55"/>
      <c r="M26" s="55"/>
      <c r="N26" s="55"/>
      <c r="O26" s="55"/>
      <c r="P26" s="55"/>
      <c r="Q26" s="55"/>
      <c r="R26" s="56"/>
    </row>
    <row r="27" spans="2:19" x14ac:dyDescent="0.25">
      <c r="B27" s="50">
        <v>4</v>
      </c>
      <c r="C27" s="3" t="s">
        <v>21</v>
      </c>
      <c r="D27" s="3"/>
      <c r="E27" s="3"/>
      <c r="F27" s="3"/>
      <c r="G27" s="3"/>
      <c r="H27" s="3"/>
      <c r="I27" s="3"/>
      <c r="J27" s="42">
        <v>0</v>
      </c>
      <c r="K27" s="3"/>
      <c r="L27" s="55" t="s">
        <v>22</v>
      </c>
      <c r="M27" s="55"/>
      <c r="N27" s="55"/>
      <c r="O27" s="55"/>
      <c r="P27" s="55"/>
      <c r="Q27" s="55"/>
      <c r="R27" s="56"/>
    </row>
    <row r="28" spans="2:19" ht="15.75" thickBot="1" x14ac:dyDescent="0.3">
      <c r="B28" s="50">
        <v>5</v>
      </c>
      <c r="C28" s="116" t="s">
        <v>23</v>
      </c>
      <c r="D28" s="116"/>
      <c r="E28" s="116"/>
      <c r="F28" s="116"/>
      <c r="G28" s="3"/>
      <c r="H28" s="3"/>
      <c r="I28" s="3"/>
      <c r="J28" s="26">
        <f>J26+J27</f>
        <v>31920</v>
      </c>
      <c r="K28" s="3"/>
      <c r="L28" s="55" t="s">
        <v>24</v>
      </c>
      <c r="M28" s="55"/>
      <c r="N28" s="55"/>
      <c r="O28" s="55"/>
      <c r="P28" s="55"/>
      <c r="Q28" s="55"/>
      <c r="R28" s="56"/>
    </row>
    <row r="29" spans="2:19" s="28" customFormat="1" ht="22.5" customHeight="1" thickBot="1" x14ac:dyDescent="0.3">
      <c r="B29" s="81" t="s">
        <v>64</v>
      </c>
      <c r="C29" s="82"/>
      <c r="D29" s="82"/>
      <c r="E29" s="82"/>
      <c r="F29" s="82"/>
      <c r="G29" s="82"/>
      <c r="H29" s="82"/>
      <c r="I29" s="82"/>
      <c r="J29" s="82"/>
      <c r="K29" s="82"/>
      <c r="L29" s="82"/>
      <c r="M29" s="82"/>
      <c r="N29" s="82"/>
      <c r="O29" s="82"/>
      <c r="P29" s="82"/>
      <c r="Q29" s="82"/>
      <c r="R29" s="83"/>
    </row>
    <row r="30" spans="2:19" x14ac:dyDescent="0.25">
      <c r="B30" s="50">
        <v>6</v>
      </c>
      <c r="C30" s="64" t="s">
        <v>25</v>
      </c>
      <c r="D30" s="64"/>
      <c r="E30" s="64"/>
      <c r="F30" s="64"/>
      <c r="G30" s="64"/>
      <c r="H30" s="120"/>
      <c r="I30" s="43">
        <v>2700</v>
      </c>
      <c r="J30" s="3"/>
      <c r="K30" s="3"/>
      <c r="L30" s="121" t="s">
        <v>26</v>
      </c>
      <c r="M30" s="121"/>
      <c r="N30" s="121"/>
      <c r="O30" s="121"/>
      <c r="P30" s="121"/>
      <c r="Q30" s="121"/>
      <c r="R30" s="122"/>
    </row>
    <row r="31" spans="2:19" x14ac:dyDescent="0.25">
      <c r="B31" s="50">
        <v>7</v>
      </c>
      <c r="C31" s="59" t="s">
        <v>27</v>
      </c>
      <c r="D31" s="59"/>
      <c r="E31" s="59"/>
      <c r="F31" s="59"/>
      <c r="G31" s="59"/>
      <c r="H31" s="60"/>
      <c r="I31" s="42">
        <v>0</v>
      </c>
      <c r="J31" s="3"/>
      <c r="K31" s="3"/>
      <c r="L31" s="55"/>
      <c r="M31" s="55"/>
      <c r="N31" s="55"/>
      <c r="O31" s="55"/>
      <c r="P31" s="55"/>
      <c r="Q31" s="55"/>
      <c r="R31" s="56"/>
    </row>
    <row r="32" spans="2:19" x14ac:dyDescent="0.25">
      <c r="B32" s="50">
        <v>8</v>
      </c>
      <c r="C32" s="59" t="s">
        <v>28</v>
      </c>
      <c r="D32" s="59"/>
      <c r="E32" s="59"/>
      <c r="F32" s="59"/>
      <c r="G32" s="59"/>
      <c r="H32" s="60"/>
      <c r="I32" s="42">
        <v>900</v>
      </c>
      <c r="J32" s="3"/>
      <c r="K32" s="3"/>
      <c r="L32" s="55"/>
      <c r="M32" s="55"/>
      <c r="N32" s="55"/>
      <c r="O32" s="55"/>
      <c r="P32" s="55"/>
      <c r="Q32" s="55"/>
      <c r="R32" s="56"/>
    </row>
    <row r="33" spans="2:18" x14ac:dyDescent="0.25">
      <c r="B33" s="50">
        <v>9</v>
      </c>
      <c r="C33" s="59" t="s">
        <v>29</v>
      </c>
      <c r="D33" s="59"/>
      <c r="E33" s="59"/>
      <c r="F33" s="59"/>
      <c r="G33" s="59"/>
      <c r="H33" s="60"/>
      <c r="I33" s="42">
        <v>0</v>
      </c>
      <c r="J33" s="3"/>
      <c r="K33" s="3"/>
      <c r="L33" s="55"/>
      <c r="M33" s="55"/>
      <c r="N33" s="55"/>
      <c r="O33" s="55"/>
      <c r="P33" s="55"/>
      <c r="Q33" s="55"/>
      <c r="R33" s="56"/>
    </row>
    <row r="34" spans="2:18" x14ac:dyDescent="0.25">
      <c r="B34" s="50">
        <v>10</v>
      </c>
      <c r="C34" s="59" t="s">
        <v>30</v>
      </c>
      <c r="D34" s="59"/>
      <c r="E34" s="59"/>
      <c r="F34" s="59"/>
      <c r="G34" s="59"/>
      <c r="H34" s="60"/>
      <c r="I34" s="42">
        <v>0</v>
      </c>
      <c r="J34" s="3"/>
      <c r="K34" s="3"/>
      <c r="L34" s="55"/>
      <c r="M34" s="55"/>
      <c r="N34" s="55"/>
      <c r="O34" s="55"/>
      <c r="P34" s="55"/>
      <c r="Q34" s="55"/>
      <c r="R34" s="56"/>
    </row>
    <row r="35" spans="2:18" x14ac:dyDescent="0.25">
      <c r="B35" s="50">
        <v>11</v>
      </c>
      <c r="C35" s="59" t="s">
        <v>31</v>
      </c>
      <c r="D35" s="59"/>
      <c r="E35" s="59"/>
      <c r="F35" s="59"/>
      <c r="G35" s="59"/>
      <c r="H35" s="60"/>
      <c r="I35" s="42">
        <v>0</v>
      </c>
      <c r="J35" s="3"/>
      <c r="K35" s="3"/>
      <c r="L35" s="55"/>
      <c r="M35" s="55"/>
      <c r="N35" s="55"/>
      <c r="O35" s="55"/>
      <c r="P35" s="55"/>
      <c r="Q35" s="55"/>
      <c r="R35" s="56"/>
    </row>
    <row r="36" spans="2:18" x14ac:dyDescent="0.25">
      <c r="B36" s="50">
        <v>12</v>
      </c>
      <c r="C36" s="59" t="s">
        <v>32</v>
      </c>
      <c r="D36" s="59"/>
      <c r="E36" s="59"/>
      <c r="F36" s="59"/>
      <c r="G36" s="59"/>
      <c r="H36" s="60"/>
      <c r="I36" s="42">
        <v>0</v>
      </c>
      <c r="J36" s="3"/>
      <c r="K36" s="3"/>
      <c r="L36" s="55"/>
      <c r="M36" s="55"/>
      <c r="N36" s="55"/>
      <c r="O36" s="55"/>
      <c r="P36" s="55"/>
      <c r="Q36" s="55"/>
      <c r="R36" s="56"/>
    </row>
    <row r="37" spans="2:18" x14ac:dyDescent="0.25">
      <c r="B37" s="50">
        <v>13</v>
      </c>
      <c r="C37" s="59" t="s">
        <v>33</v>
      </c>
      <c r="D37" s="59"/>
      <c r="E37" s="59"/>
      <c r="F37" s="59"/>
      <c r="G37" s="59"/>
      <c r="H37" s="60"/>
      <c r="I37" s="42">
        <v>1400</v>
      </c>
      <c r="J37" s="3"/>
      <c r="K37" s="3"/>
      <c r="L37" s="55"/>
      <c r="M37" s="55"/>
      <c r="N37" s="55"/>
      <c r="O37" s="55"/>
      <c r="P37" s="55"/>
      <c r="Q37" s="55"/>
      <c r="R37" s="56"/>
    </row>
    <row r="38" spans="2:18" x14ac:dyDescent="0.25">
      <c r="B38" s="50">
        <v>14</v>
      </c>
      <c r="C38" s="59" t="s">
        <v>34</v>
      </c>
      <c r="D38" s="59"/>
      <c r="E38" s="59"/>
      <c r="F38" s="59"/>
      <c r="G38" s="59"/>
      <c r="H38" s="60"/>
      <c r="I38" s="42">
        <v>400</v>
      </c>
      <c r="J38" s="3"/>
      <c r="K38" s="3"/>
      <c r="L38" s="55"/>
      <c r="M38" s="55"/>
      <c r="N38" s="55"/>
      <c r="O38" s="55"/>
      <c r="P38" s="55"/>
      <c r="Q38" s="55"/>
      <c r="R38" s="56"/>
    </row>
    <row r="39" spans="2:18" x14ac:dyDescent="0.25">
      <c r="B39" s="50">
        <v>15</v>
      </c>
      <c r="C39" s="57" t="s">
        <v>35</v>
      </c>
      <c r="D39" s="57"/>
      <c r="E39" s="57"/>
      <c r="F39" s="57"/>
      <c r="G39" s="57"/>
      <c r="H39" s="58"/>
      <c r="I39" s="42">
        <v>0</v>
      </c>
      <c r="J39" s="3"/>
      <c r="K39" s="3"/>
      <c r="L39" s="55"/>
      <c r="M39" s="55"/>
      <c r="N39" s="55"/>
      <c r="O39" s="55"/>
      <c r="P39" s="55"/>
      <c r="Q39" s="55"/>
      <c r="R39" s="56"/>
    </row>
    <row r="40" spans="2:18" x14ac:dyDescent="0.25">
      <c r="B40" s="50">
        <v>16</v>
      </c>
      <c r="C40" s="57" t="s">
        <v>36</v>
      </c>
      <c r="D40" s="57"/>
      <c r="E40" s="57"/>
      <c r="F40" s="57"/>
      <c r="G40" s="57"/>
      <c r="H40" s="58"/>
      <c r="I40" s="42">
        <v>0</v>
      </c>
      <c r="J40" s="3"/>
      <c r="K40" s="3"/>
      <c r="L40" s="55"/>
      <c r="M40" s="55"/>
      <c r="N40" s="55"/>
      <c r="O40" s="55"/>
      <c r="P40" s="55"/>
      <c r="Q40" s="55"/>
      <c r="R40" s="56"/>
    </row>
    <row r="41" spans="2:18" x14ac:dyDescent="0.25">
      <c r="B41" s="50">
        <v>17</v>
      </c>
      <c r="C41" s="57" t="s">
        <v>37</v>
      </c>
      <c r="D41" s="57"/>
      <c r="E41" s="57"/>
      <c r="F41" s="57"/>
      <c r="G41" s="57"/>
      <c r="H41" s="58"/>
      <c r="I41" s="42">
        <v>300</v>
      </c>
      <c r="J41" s="3"/>
      <c r="K41" s="3"/>
      <c r="L41" s="55"/>
      <c r="M41" s="55"/>
      <c r="N41" s="55"/>
      <c r="O41" s="55"/>
      <c r="P41" s="55"/>
      <c r="Q41" s="55"/>
      <c r="R41" s="56"/>
    </row>
    <row r="42" spans="2:18" x14ac:dyDescent="0.25">
      <c r="B42" s="50">
        <v>18</v>
      </c>
      <c r="C42" s="57" t="s">
        <v>38</v>
      </c>
      <c r="D42" s="57"/>
      <c r="E42" s="57"/>
      <c r="F42" s="57"/>
      <c r="G42" s="57"/>
      <c r="H42" s="58"/>
      <c r="I42" s="42">
        <v>0</v>
      </c>
      <c r="J42" s="3"/>
      <c r="K42" s="3"/>
      <c r="L42" s="55"/>
      <c r="M42" s="55"/>
      <c r="N42" s="55"/>
      <c r="O42" s="55"/>
      <c r="P42" s="55"/>
      <c r="Q42" s="55"/>
      <c r="R42" s="56"/>
    </row>
    <row r="43" spans="2:18" x14ac:dyDescent="0.25">
      <c r="B43" s="50">
        <v>19</v>
      </c>
      <c r="C43" s="57" t="s">
        <v>39</v>
      </c>
      <c r="D43" s="57"/>
      <c r="E43" s="57"/>
      <c r="F43" s="57"/>
      <c r="G43" s="57"/>
      <c r="H43" s="58"/>
      <c r="I43" s="42">
        <v>500</v>
      </c>
      <c r="J43" s="3"/>
      <c r="K43" s="3"/>
      <c r="L43" s="55"/>
      <c r="M43" s="55"/>
      <c r="N43" s="55"/>
      <c r="O43" s="55"/>
      <c r="P43" s="55"/>
      <c r="Q43" s="55"/>
      <c r="R43" s="56"/>
    </row>
    <row r="44" spans="2:18" x14ac:dyDescent="0.25">
      <c r="B44" s="50">
        <v>20</v>
      </c>
      <c r="C44" s="57" t="s">
        <v>40</v>
      </c>
      <c r="D44" s="57"/>
      <c r="E44" s="57"/>
      <c r="F44" s="57"/>
      <c r="G44" s="57"/>
      <c r="H44" s="58"/>
      <c r="I44" s="42">
        <v>500</v>
      </c>
      <c r="J44" s="3"/>
      <c r="K44" s="3"/>
      <c r="L44" s="55"/>
      <c r="M44" s="55"/>
      <c r="N44" s="55"/>
      <c r="O44" s="55"/>
      <c r="P44" s="55"/>
      <c r="Q44" s="55"/>
      <c r="R44" s="56"/>
    </row>
    <row r="45" spans="2:18" x14ac:dyDescent="0.25">
      <c r="B45" s="50">
        <v>21</v>
      </c>
      <c r="C45" s="69"/>
      <c r="D45" s="69"/>
      <c r="E45" s="69"/>
      <c r="F45" s="69"/>
      <c r="G45" s="69"/>
      <c r="H45" s="70"/>
      <c r="I45" s="42"/>
      <c r="J45" s="3"/>
      <c r="K45" s="3"/>
      <c r="L45" s="118"/>
      <c r="M45" s="118"/>
      <c r="N45" s="118"/>
      <c r="O45" s="118"/>
      <c r="P45" s="118"/>
      <c r="Q45" s="118"/>
      <c r="R45" s="119"/>
    </row>
    <row r="46" spans="2:18" x14ac:dyDescent="0.25">
      <c r="B46" s="50">
        <v>22</v>
      </c>
      <c r="C46" s="71"/>
      <c r="D46" s="71"/>
      <c r="E46" s="71"/>
      <c r="F46" s="71"/>
      <c r="G46" s="71"/>
      <c r="H46" s="72"/>
      <c r="I46" s="42"/>
      <c r="J46" s="3"/>
      <c r="K46" s="3"/>
      <c r="L46" s="55"/>
      <c r="M46" s="55"/>
      <c r="N46" s="55"/>
      <c r="O46" s="55"/>
      <c r="P46" s="55"/>
      <c r="Q46" s="55"/>
      <c r="R46" s="56"/>
    </row>
    <row r="47" spans="2:18" x14ac:dyDescent="0.25">
      <c r="B47" s="50">
        <v>23</v>
      </c>
      <c r="C47" s="71"/>
      <c r="D47" s="71"/>
      <c r="E47" s="71"/>
      <c r="F47" s="71"/>
      <c r="G47" s="71"/>
      <c r="H47" s="72"/>
      <c r="I47" s="42"/>
      <c r="J47" s="3"/>
      <c r="K47" s="3"/>
      <c r="L47" s="55"/>
      <c r="M47" s="55"/>
      <c r="N47" s="55"/>
      <c r="O47" s="55"/>
      <c r="P47" s="55"/>
      <c r="Q47" s="55"/>
      <c r="R47" s="56"/>
    </row>
    <row r="48" spans="2:18" x14ac:dyDescent="0.25">
      <c r="B48" s="50">
        <v>24</v>
      </c>
      <c r="C48" s="11" t="s">
        <v>41</v>
      </c>
      <c r="D48" s="3"/>
      <c r="E48" s="3"/>
      <c r="F48" s="3"/>
      <c r="G48" s="3"/>
      <c r="H48" s="3"/>
      <c r="I48" s="3"/>
      <c r="J48" s="26">
        <f>SUM(I30:I47)</f>
        <v>6700</v>
      </c>
      <c r="K48" s="3"/>
      <c r="L48" s="55" t="s">
        <v>42</v>
      </c>
      <c r="M48" s="55"/>
      <c r="N48" s="55"/>
      <c r="O48" s="55"/>
      <c r="P48" s="55"/>
      <c r="Q48" s="55"/>
      <c r="R48" s="56"/>
    </row>
    <row r="49" spans="2:18" x14ac:dyDescent="0.25">
      <c r="B49" s="50">
        <v>25</v>
      </c>
      <c r="C49" s="11" t="s">
        <v>43</v>
      </c>
      <c r="D49" s="3"/>
      <c r="E49" s="3"/>
      <c r="F49" s="3"/>
      <c r="G49" s="3"/>
      <c r="H49" s="3"/>
      <c r="I49" s="3"/>
      <c r="J49" s="26">
        <f>J28-J48</f>
        <v>25220</v>
      </c>
      <c r="K49" s="3"/>
      <c r="L49" s="55"/>
      <c r="M49" s="55"/>
      <c r="N49" s="55"/>
      <c r="O49" s="55"/>
      <c r="P49" s="55"/>
      <c r="Q49" s="55"/>
      <c r="R49" s="56"/>
    </row>
    <row r="50" spans="2:18" x14ac:dyDescent="0.25">
      <c r="B50" s="50">
        <v>26</v>
      </c>
      <c r="C50" s="3" t="s">
        <v>44</v>
      </c>
      <c r="D50" s="3"/>
      <c r="E50" s="3"/>
      <c r="F50" s="3"/>
      <c r="G50" s="3"/>
      <c r="H50" s="3"/>
      <c r="I50" s="3"/>
      <c r="J50" s="21">
        <f>L21*12</f>
        <v>-15828.133864032661</v>
      </c>
      <c r="K50" s="3"/>
      <c r="L50" s="55" t="s">
        <v>45</v>
      </c>
      <c r="M50" s="55"/>
      <c r="N50" s="55"/>
      <c r="O50" s="55"/>
      <c r="P50" s="55"/>
      <c r="Q50" s="55"/>
      <c r="R50" s="56"/>
    </row>
    <row r="51" spans="2:18" ht="15.75" thickBot="1" x14ac:dyDescent="0.3">
      <c r="B51" s="50">
        <v>27</v>
      </c>
      <c r="C51" s="11" t="s">
        <v>46</v>
      </c>
      <c r="D51" s="3"/>
      <c r="E51" s="3"/>
      <c r="F51" s="3"/>
      <c r="G51" s="3"/>
      <c r="H51" s="3"/>
      <c r="I51" s="3"/>
      <c r="J51" s="26">
        <f>SUM(J49:J50)</f>
        <v>9391.8661359673388</v>
      </c>
      <c r="K51" s="3"/>
      <c r="L51" s="55"/>
      <c r="M51" s="55"/>
      <c r="N51" s="55"/>
      <c r="O51" s="55"/>
      <c r="P51" s="55"/>
      <c r="Q51" s="55"/>
      <c r="R51" s="56"/>
    </row>
    <row r="52" spans="2:18" ht="22.5" customHeight="1" thickBot="1" x14ac:dyDescent="0.3">
      <c r="B52" s="81" t="s">
        <v>47</v>
      </c>
      <c r="C52" s="82"/>
      <c r="D52" s="82"/>
      <c r="E52" s="82"/>
      <c r="F52" s="82"/>
      <c r="G52" s="82"/>
      <c r="H52" s="82"/>
      <c r="I52" s="82"/>
      <c r="J52" s="82"/>
      <c r="K52" s="82"/>
      <c r="L52" s="82"/>
      <c r="M52" s="82"/>
      <c r="N52" s="82"/>
      <c r="O52" s="82"/>
      <c r="P52" s="82"/>
      <c r="Q52" s="82"/>
      <c r="R52" s="83"/>
    </row>
    <row r="53" spans="2:18" x14ac:dyDescent="0.25">
      <c r="B53" s="17"/>
      <c r="C53" s="63" t="s">
        <v>69</v>
      </c>
      <c r="D53" s="73"/>
      <c r="E53" s="73"/>
      <c r="F53" s="73"/>
      <c r="G53" s="73"/>
      <c r="H53" s="73"/>
      <c r="I53" s="73"/>
      <c r="J53" s="73"/>
      <c r="K53" s="73"/>
      <c r="L53" s="73"/>
      <c r="M53" s="73"/>
      <c r="N53" s="73"/>
      <c r="O53" s="73"/>
      <c r="P53" s="73"/>
      <c r="Q53" s="74"/>
      <c r="R53" s="14"/>
    </row>
    <row r="54" spans="2:18" x14ac:dyDescent="0.25">
      <c r="B54" s="18"/>
      <c r="C54" s="75"/>
      <c r="D54" s="76"/>
      <c r="E54" s="76"/>
      <c r="F54" s="76"/>
      <c r="G54" s="76"/>
      <c r="H54" s="76"/>
      <c r="I54" s="76"/>
      <c r="J54" s="76"/>
      <c r="K54" s="76"/>
      <c r="L54" s="76"/>
      <c r="M54" s="76"/>
      <c r="N54" s="76"/>
      <c r="O54" s="76"/>
      <c r="P54" s="76"/>
      <c r="Q54" s="77"/>
      <c r="R54" s="14"/>
    </row>
    <row r="55" spans="2:18" x14ac:dyDescent="0.25">
      <c r="B55" s="18"/>
      <c r="C55" s="75"/>
      <c r="D55" s="76"/>
      <c r="E55" s="76"/>
      <c r="F55" s="76"/>
      <c r="G55" s="76"/>
      <c r="H55" s="76"/>
      <c r="I55" s="76"/>
      <c r="J55" s="76"/>
      <c r="K55" s="76"/>
      <c r="L55" s="76"/>
      <c r="M55" s="76"/>
      <c r="N55" s="76"/>
      <c r="O55" s="76"/>
      <c r="P55" s="76"/>
      <c r="Q55" s="77"/>
      <c r="R55" s="14"/>
    </row>
    <row r="56" spans="2:18" ht="15.75" thickBot="1" x14ac:dyDescent="0.3">
      <c r="B56" s="18"/>
      <c r="C56" s="78"/>
      <c r="D56" s="79"/>
      <c r="E56" s="79"/>
      <c r="F56" s="79"/>
      <c r="G56" s="79"/>
      <c r="H56" s="79"/>
      <c r="I56" s="79"/>
      <c r="J56" s="79"/>
      <c r="K56" s="79"/>
      <c r="L56" s="79"/>
      <c r="M56" s="79"/>
      <c r="N56" s="79"/>
      <c r="O56" s="79"/>
      <c r="P56" s="79"/>
      <c r="Q56" s="80"/>
      <c r="R56" s="14"/>
    </row>
    <row r="57" spans="2:18" ht="15.75" customHeight="1" x14ac:dyDescent="0.25">
      <c r="B57" s="17"/>
      <c r="C57" s="63" t="s">
        <v>63</v>
      </c>
      <c r="D57" s="73"/>
      <c r="E57" s="73"/>
      <c r="F57" s="73"/>
      <c r="G57" s="73"/>
      <c r="H57" s="73"/>
      <c r="I57" s="73"/>
      <c r="J57" s="73"/>
      <c r="K57" s="73"/>
      <c r="L57" s="73"/>
      <c r="M57" s="73"/>
      <c r="N57" s="73"/>
      <c r="O57" s="73"/>
      <c r="P57" s="73"/>
      <c r="Q57" s="74"/>
      <c r="R57" s="14"/>
    </row>
    <row r="58" spans="2:18" x14ac:dyDescent="0.25">
      <c r="B58" s="17"/>
      <c r="C58" s="75"/>
      <c r="D58" s="76"/>
      <c r="E58" s="76"/>
      <c r="F58" s="76"/>
      <c r="G58" s="76"/>
      <c r="H58" s="76"/>
      <c r="I58" s="76"/>
      <c r="J58" s="76"/>
      <c r="K58" s="76"/>
      <c r="L58" s="76"/>
      <c r="M58" s="76"/>
      <c r="N58" s="76"/>
      <c r="O58" s="76"/>
      <c r="P58" s="76"/>
      <c r="Q58" s="77"/>
      <c r="R58" s="14"/>
    </row>
    <row r="59" spans="2:18" x14ac:dyDescent="0.25">
      <c r="B59" s="17"/>
      <c r="C59" s="75"/>
      <c r="D59" s="76"/>
      <c r="E59" s="76"/>
      <c r="F59" s="76"/>
      <c r="G59" s="76"/>
      <c r="H59" s="76"/>
      <c r="I59" s="76"/>
      <c r="J59" s="76"/>
      <c r="K59" s="76"/>
      <c r="L59" s="76"/>
      <c r="M59" s="76"/>
      <c r="N59" s="76"/>
      <c r="O59" s="76"/>
      <c r="P59" s="76"/>
      <c r="Q59" s="77"/>
      <c r="R59" s="14"/>
    </row>
    <row r="60" spans="2:18" x14ac:dyDescent="0.25">
      <c r="B60" s="17"/>
      <c r="C60" s="75"/>
      <c r="D60" s="76"/>
      <c r="E60" s="76"/>
      <c r="F60" s="76"/>
      <c r="G60" s="76"/>
      <c r="H60" s="76"/>
      <c r="I60" s="76"/>
      <c r="J60" s="76"/>
      <c r="K60" s="76"/>
      <c r="L60" s="76"/>
      <c r="M60" s="76"/>
      <c r="N60" s="76"/>
      <c r="O60" s="76"/>
      <c r="P60" s="76"/>
      <c r="Q60" s="77"/>
      <c r="R60" s="14"/>
    </row>
    <row r="61" spans="2:18" ht="15.75" thickBot="1" x14ac:dyDescent="0.3">
      <c r="B61" s="17"/>
      <c r="C61" s="75"/>
      <c r="D61" s="76"/>
      <c r="E61" s="76"/>
      <c r="F61" s="76"/>
      <c r="G61" s="76"/>
      <c r="H61" s="76"/>
      <c r="I61" s="76"/>
      <c r="J61" s="76"/>
      <c r="K61" s="76"/>
      <c r="L61" s="76"/>
      <c r="M61" s="76"/>
      <c r="N61" s="76"/>
      <c r="O61" s="76"/>
      <c r="P61" s="76"/>
      <c r="Q61" s="77"/>
      <c r="R61" s="14"/>
    </row>
    <row r="62" spans="2:18" x14ac:dyDescent="0.25">
      <c r="B62" s="17"/>
      <c r="C62" s="63" t="s">
        <v>68</v>
      </c>
      <c r="D62" s="64"/>
      <c r="E62" s="64"/>
      <c r="F62" s="64"/>
      <c r="G62" s="64"/>
      <c r="H62" s="64"/>
      <c r="I62" s="64"/>
      <c r="J62" s="64"/>
      <c r="K62" s="64"/>
      <c r="L62" s="64"/>
      <c r="M62" s="64"/>
      <c r="N62" s="64"/>
      <c r="O62" s="64"/>
      <c r="P62" s="64"/>
      <c r="Q62" s="65"/>
      <c r="R62" s="14"/>
    </row>
    <row r="63" spans="2:18" x14ac:dyDescent="0.25">
      <c r="B63" s="17"/>
      <c r="C63" s="66"/>
      <c r="D63" s="57"/>
      <c r="E63" s="57"/>
      <c r="F63" s="57"/>
      <c r="G63" s="57"/>
      <c r="H63" s="57"/>
      <c r="I63" s="57"/>
      <c r="J63" s="57"/>
      <c r="K63" s="57"/>
      <c r="L63" s="57"/>
      <c r="M63" s="57"/>
      <c r="N63" s="57"/>
      <c r="O63" s="57"/>
      <c r="P63" s="57"/>
      <c r="Q63" s="67"/>
      <c r="R63" s="14"/>
    </row>
    <row r="64" spans="2:18" x14ac:dyDescent="0.25">
      <c r="B64" s="4"/>
      <c r="C64" s="66"/>
      <c r="D64" s="57"/>
      <c r="E64" s="57"/>
      <c r="F64" s="57"/>
      <c r="G64" s="57"/>
      <c r="H64" s="57"/>
      <c r="I64" s="57"/>
      <c r="J64" s="57"/>
      <c r="K64" s="57"/>
      <c r="L64" s="57"/>
      <c r="M64" s="57"/>
      <c r="N64" s="57"/>
      <c r="O64" s="57"/>
      <c r="P64" s="57"/>
      <c r="Q64" s="67"/>
      <c r="R64" s="14"/>
    </row>
    <row r="65" spans="2:18" ht="15.75" thickBot="1" x14ac:dyDescent="0.3">
      <c r="B65" s="4"/>
      <c r="C65" s="61"/>
      <c r="D65" s="62"/>
      <c r="E65" s="62"/>
      <c r="F65" s="62"/>
      <c r="G65" s="62"/>
      <c r="H65" s="62"/>
      <c r="I65" s="62"/>
      <c r="J65" s="62"/>
      <c r="K65" s="62"/>
      <c r="L65" s="62"/>
      <c r="M65" s="62"/>
      <c r="N65" s="62"/>
      <c r="O65" s="62"/>
      <c r="P65" s="62"/>
      <c r="Q65" s="68"/>
      <c r="R65" s="14"/>
    </row>
    <row r="66" spans="2:18" x14ac:dyDescent="0.25">
      <c r="B66" s="4"/>
      <c r="C66" s="3"/>
      <c r="D66" s="3"/>
      <c r="E66" s="3"/>
      <c r="F66" s="3"/>
      <c r="G66" s="3"/>
      <c r="H66" s="3"/>
      <c r="I66" s="3"/>
      <c r="J66" s="3"/>
      <c r="K66" s="3"/>
      <c r="L66" s="3"/>
      <c r="M66" s="3"/>
      <c r="N66" s="3"/>
      <c r="O66" s="3"/>
      <c r="P66" s="3"/>
      <c r="Q66" s="3"/>
      <c r="R66" s="14"/>
    </row>
    <row r="67" spans="2:18" ht="15.75" thickBot="1" x14ac:dyDescent="0.3">
      <c r="B67" s="10"/>
      <c r="C67" s="9"/>
      <c r="D67" s="9"/>
      <c r="E67" s="9"/>
      <c r="F67" s="9"/>
      <c r="G67" s="9"/>
      <c r="H67" s="9"/>
      <c r="I67" s="9"/>
      <c r="J67" s="9"/>
      <c r="K67" s="9"/>
      <c r="L67" s="9"/>
      <c r="M67" s="9"/>
      <c r="N67" s="9"/>
      <c r="O67" s="9"/>
      <c r="P67" s="9"/>
      <c r="Q67" s="9"/>
      <c r="R67" s="19"/>
    </row>
  </sheetData>
  <mergeCells count="80">
    <mergeCell ref="L15:N15"/>
    <mergeCell ref="C20:E20"/>
    <mergeCell ref="C19:E19"/>
    <mergeCell ref="C18:E18"/>
    <mergeCell ref="L17:N17"/>
    <mergeCell ref="L16:N16"/>
    <mergeCell ref="I16:J16"/>
    <mergeCell ref="C24:F24"/>
    <mergeCell ref="C28:F28"/>
    <mergeCell ref="C26:F26"/>
    <mergeCell ref="L48:R48"/>
    <mergeCell ref="I17:J17"/>
    <mergeCell ref="L44:R44"/>
    <mergeCell ref="L45:R45"/>
    <mergeCell ref="L46:R46"/>
    <mergeCell ref="L47:R47"/>
    <mergeCell ref="B29:R29"/>
    <mergeCell ref="C30:H30"/>
    <mergeCell ref="C31:H31"/>
    <mergeCell ref="C32:H32"/>
    <mergeCell ref="I19:R19"/>
    <mergeCell ref="C25:I25"/>
    <mergeCell ref="L30:R30"/>
    <mergeCell ref="C10:G10"/>
    <mergeCell ref="I10:N10"/>
    <mergeCell ref="B1:R1"/>
    <mergeCell ref="L42:R42"/>
    <mergeCell ref="L43:R43"/>
    <mergeCell ref="L36:R36"/>
    <mergeCell ref="L37:R37"/>
    <mergeCell ref="L38:R38"/>
    <mergeCell ref="L39:R39"/>
    <mergeCell ref="L40:R40"/>
    <mergeCell ref="C3:P8"/>
    <mergeCell ref="I11:J11"/>
    <mergeCell ref="I12:J12"/>
    <mergeCell ref="I13:J13"/>
    <mergeCell ref="I14:J14"/>
    <mergeCell ref="E11:G11"/>
    <mergeCell ref="E12:G12"/>
    <mergeCell ref="E13:G13"/>
    <mergeCell ref="E14:G14"/>
    <mergeCell ref="L11:N11"/>
    <mergeCell ref="L12:N12"/>
    <mergeCell ref="L13:N13"/>
    <mergeCell ref="L14:N14"/>
    <mergeCell ref="L31:R31"/>
    <mergeCell ref="L32:R32"/>
    <mergeCell ref="L25:R25"/>
    <mergeCell ref="L26:R26"/>
    <mergeCell ref="L27:R27"/>
    <mergeCell ref="L28:R28"/>
    <mergeCell ref="L24:R24"/>
    <mergeCell ref="C21:E21"/>
    <mergeCell ref="C62:Q65"/>
    <mergeCell ref="C40:H40"/>
    <mergeCell ref="C41:H41"/>
    <mergeCell ref="C42:H42"/>
    <mergeCell ref="C43:H43"/>
    <mergeCell ref="C44:H44"/>
    <mergeCell ref="C45:H45"/>
    <mergeCell ref="L41:R41"/>
    <mergeCell ref="C46:H46"/>
    <mergeCell ref="C47:H47"/>
    <mergeCell ref="C57:Q61"/>
    <mergeCell ref="C53:Q56"/>
    <mergeCell ref="B52:R52"/>
    <mergeCell ref="L49:R49"/>
    <mergeCell ref="L50:R50"/>
    <mergeCell ref="L51:R51"/>
    <mergeCell ref="C39:H39"/>
    <mergeCell ref="C33:H33"/>
    <mergeCell ref="L33:R33"/>
    <mergeCell ref="L34:R34"/>
    <mergeCell ref="L35:R35"/>
    <mergeCell ref="C34:H34"/>
    <mergeCell ref="C35:H35"/>
    <mergeCell ref="C36:H36"/>
    <mergeCell ref="C37:H37"/>
    <mergeCell ref="C38:H3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Tavares</dc:creator>
  <cp:lastModifiedBy>Robert Tavares</cp:lastModifiedBy>
  <dcterms:created xsi:type="dcterms:W3CDTF">2020-01-06T23:51:27Z</dcterms:created>
  <dcterms:modified xsi:type="dcterms:W3CDTF">2020-02-26T16:45:56Z</dcterms:modified>
</cp:coreProperties>
</file>