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securedinvestmentcorp2-my.sharepoint.com/personal/rtavares_securedinvestmentcorp_com/Documents/RCP/SENIOR MASTER REHABBER/Student Book/10 210419MRCDA/"/>
    </mc:Choice>
  </mc:AlternateContent>
  <xr:revisionPtr revIDLastSave="8" documentId="8_{6DED4EA1-81E3-4A80-8A6A-04F44D618293}" xr6:coauthVersionLast="46" xr6:coauthVersionMax="46" xr10:uidLastSave="{DE94DD9C-2228-4857-B929-1D558B5FCF4B}"/>
  <bookViews>
    <workbookView xWindow="60990" yWindow="795" windowWidth="21600" windowHeight="137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" i="1" l="1"/>
  <c r="D84" i="1" s="1"/>
  <c r="J85" i="1" l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 l="1"/>
  <c r="J26" i="1" l="1"/>
  <c r="J10" i="1"/>
  <c r="J11" i="1"/>
  <c r="J12" i="1"/>
  <c r="J13" i="1"/>
  <c r="J14" i="1"/>
  <c r="J33" i="1"/>
  <c r="J15" i="1"/>
  <c r="J16" i="1"/>
  <c r="J17" i="1"/>
  <c r="J18" i="1"/>
  <c r="J19" i="1"/>
  <c r="J20" i="1"/>
  <c r="J21" i="1"/>
  <c r="J22" i="1"/>
  <c r="J23" i="1"/>
  <c r="J24" i="1"/>
  <c r="J25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" i="1"/>
  <c r="J7" i="1"/>
  <c r="I84" i="1" l="1"/>
  <c r="E84" i="1"/>
  <c r="F84" i="1"/>
  <c r="G84" i="1"/>
  <c r="H84" i="1"/>
  <c r="J8" i="1" l="1"/>
  <c r="J9" i="1"/>
  <c r="J83" i="1"/>
  <c r="J84" i="1" s="1"/>
</calcChain>
</file>

<file path=xl/sharedStrings.xml><?xml version="1.0" encoding="utf-8"?>
<sst xmlns="http://schemas.openxmlformats.org/spreadsheetml/2006/main" count="120" uniqueCount="120">
  <si>
    <t>Estimate Cost</t>
  </si>
  <si>
    <t>Draw 1</t>
  </si>
  <si>
    <t>Draw 2</t>
  </si>
  <si>
    <t>Draw 3</t>
  </si>
  <si>
    <t>Draw 4</t>
  </si>
  <si>
    <t>Draw 5</t>
  </si>
  <si>
    <t>Amount Remaining</t>
  </si>
  <si>
    <t>Carpets</t>
  </si>
  <si>
    <t>Finish Hardware</t>
  </si>
  <si>
    <t>Insulation</t>
  </si>
  <si>
    <t>Number of Draws</t>
  </si>
  <si>
    <t xml:space="preserve">Plumbing Rough </t>
  </si>
  <si>
    <t>Water Hook-up / Water Heater</t>
  </si>
  <si>
    <t>Borrower's Entity</t>
  </si>
  <si>
    <t>Fireplace / Chimney / Mantles</t>
  </si>
  <si>
    <t>Heating / Air Conditioning (HVAC)</t>
  </si>
  <si>
    <t xml:space="preserve">Stairs / Railings </t>
  </si>
  <si>
    <t>Drywall / Tape / Texture / Sheetrock</t>
  </si>
  <si>
    <t>Septic / Sewer</t>
  </si>
  <si>
    <t>Footings / Foundation / Slab</t>
  </si>
  <si>
    <t>Masonry / Veneer / Stone /</t>
  </si>
  <si>
    <t>Wallcovering / Wallpaper / Paneling</t>
  </si>
  <si>
    <t>Finish Labor / Other Site Work</t>
  </si>
  <si>
    <t>Hardwood Floors / Prep / Finish</t>
  </si>
  <si>
    <t xml:space="preserve">Framing Material </t>
  </si>
  <si>
    <t xml:space="preserve">Electicial Rough </t>
  </si>
  <si>
    <t>Electicial Finish</t>
  </si>
  <si>
    <t xml:space="preserve">Plumbing Finish </t>
  </si>
  <si>
    <t xml:space="preserve">Roofing </t>
  </si>
  <si>
    <t>Fencing</t>
  </si>
  <si>
    <t>Framing Labor Rough Carpentry</t>
  </si>
  <si>
    <t>Kitchen Sink</t>
  </si>
  <si>
    <t xml:space="preserve">Other Labor </t>
  </si>
  <si>
    <t>Light Fixtures</t>
  </si>
  <si>
    <t xml:space="preserve"> </t>
  </si>
  <si>
    <t>Permits &amp; Inspections</t>
  </si>
  <si>
    <t xml:space="preserve">Asphalt </t>
  </si>
  <si>
    <t>Curbs / Gutters / Walkways</t>
  </si>
  <si>
    <t xml:space="preserve">Driveway </t>
  </si>
  <si>
    <t>Account Number</t>
  </si>
  <si>
    <t>Inspection Co.</t>
  </si>
  <si>
    <t>NVMS</t>
  </si>
  <si>
    <t>Bathroom - Labor</t>
  </si>
  <si>
    <t xml:space="preserve">Bathroom Vanity and Countertop </t>
  </si>
  <si>
    <t xml:space="preserve">Kitchen Cabinets </t>
  </si>
  <si>
    <t xml:space="preserve">Kitchen Counter Tops </t>
  </si>
  <si>
    <t>Kitchen Appliances</t>
  </si>
  <si>
    <t xml:space="preserve">Downspouts / Gutters </t>
  </si>
  <si>
    <t>Fascia / Soffit</t>
  </si>
  <si>
    <r>
      <rPr>
        <b/>
        <sz val="12"/>
        <rFont val="Arial"/>
        <family val="2"/>
      </rPr>
      <t>E</t>
    </r>
    <r>
      <rPr>
        <sz val="12"/>
        <rFont val="Arial"/>
        <family val="2"/>
      </rPr>
      <t>xterior Painting</t>
    </r>
  </si>
  <si>
    <t>Cogo Only Contingency (10%)</t>
  </si>
  <si>
    <t>Total Rehab Holdback</t>
  </si>
  <si>
    <t xml:space="preserve">Siding </t>
  </si>
  <si>
    <t>Wall Work</t>
  </si>
  <si>
    <t>Stucco</t>
  </si>
  <si>
    <t>Portable John</t>
  </si>
  <si>
    <t xml:space="preserve">Demolition </t>
  </si>
  <si>
    <t>Concrete Material</t>
  </si>
  <si>
    <t xml:space="preserve">Windows </t>
  </si>
  <si>
    <t>Interior Doors -  How many</t>
  </si>
  <si>
    <t xml:space="preserve">Basement </t>
  </si>
  <si>
    <t>Plans</t>
  </si>
  <si>
    <t>Architect</t>
  </si>
  <si>
    <t xml:space="preserve">Electicial Labor - </t>
  </si>
  <si>
    <t>Kitchen - Labor</t>
  </si>
  <si>
    <t>Power Wash</t>
  </si>
  <si>
    <t xml:space="preserve">Plumbing Labor </t>
  </si>
  <si>
    <t xml:space="preserve">Landscaping </t>
  </si>
  <si>
    <t>Fire Alarms</t>
  </si>
  <si>
    <t xml:space="preserve">Misc </t>
  </si>
  <si>
    <t xml:space="preserve">Interior Painting </t>
  </si>
  <si>
    <r>
      <rPr>
        <b/>
        <sz val="12"/>
        <rFont val="Arial"/>
        <family val="2"/>
      </rPr>
      <t>E</t>
    </r>
    <r>
      <rPr>
        <sz val="12"/>
        <rFont val="Arial"/>
        <family val="2"/>
      </rPr>
      <t xml:space="preserve">xterior Doors </t>
    </r>
  </si>
  <si>
    <t>Ceiling Work</t>
  </si>
  <si>
    <t>Contractor Contingency up to 10%</t>
  </si>
  <si>
    <t>Borrower Name</t>
  </si>
  <si>
    <t>Item Number</t>
  </si>
  <si>
    <t xml:space="preserve">Dumpster </t>
  </si>
  <si>
    <t>Description</t>
  </si>
  <si>
    <t>Permits required</t>
  </si>
  <si>
    <t>________ Yes</t>
  </si>
  <si>
    <t>________ No</t>
  </si>
  <si>
    <t>Permits Requested:</t>
  </si>
  <si>
    <t>Sent Lien Waiver 1</t>
  </si>
  <si>
    <t>Sent Lien Waiver 2</t>
  </si>
  <si>
    <t>Sent Lien Waiver 3</t>
  </si>
  <si>
    <t>Sent  Lien Waiver 4</t>
  </si>
  <si>
    <t>Sent Lien Waiver 5</t>
  </si>
  <si>
    <t>COO Requested:</t>
  </si>
  <si>
    <t>Permits Sent:</t>
  </si>
  <si>
    <t>COO Sent:</t>
  </si>
  <si>
    <t>Laundry Room</t>
  </si>
  <si>
    <t>Bedrooms</t>
  </si>
  <si>
    <t>SFR</t>
  </si>
  <si>
    <t>Duples</t>
  </si>
  <si>
    <t>Tri Plex</t>
  </si>
  <si>
    <t>4 Plex</t>
  </si>
  <si>
    <t>Inscpetion</t>
  </si>
  <si>
    <t xml:space="preserve">Garage </t>
  </si>
  <si>
    <t>Closet / Shelves</t>
  </si>
  <si>
    <t>Bathroom Accessories / Mirror</t>
  </si>
  <si>
    <t>Flooring / General / Sub</t>
  </si>
  <si>
    <t xml:space="preserve">Tile / Prep / Finish / </t>
  </si>
  <si>
    <t xml:space="preserve">Final Clean Up and/or Staging </t>
  </si>
  <si>
    <t>Bathroom Sinks, Toilets, Tubs, Showers</t>
  </si>
  <si>
    <t>Garage Door / Door Opener</t>
  </si>
  <si>
    <t>Decking / Porch / Patio</t>
  </si>
  <si>
    <t xml:space="preserve">Finish Carpentry / Trim / Baseboard / </t>
  </si>
  <si>
    <t>Trusses / Beams</t>
  </si>
  <si>
    <t>Linoleum / Vinyl / Laminate</t>
  </si>
  <si>
    <t>Highly recommended</t>
  </si>
  <si>
    <t>Cost per inspection</t>
  </si>
  <si>
    <t>Rehab Address</t>
  </si>
  <si>
    <t xml:space="preserve">Borrower Phone # </t>
  </si>
  <si>
    <t xml:space="preserve">Borrower Email </t>
  </si>
  <si>
    <t>Soil / Termite / Lead / testing</t>
  </si>
  <si>
    <t>Supervising</t>
  </si>
  <si>
    <t>Wire Fee</t>
  </si>
  <si>
    <t>Inspection $95.00 each Wire $200</t>
  </si>
  <si>
    <t xml:space="preserve">. </t>
  </si>
  <si>
    <t>Our lenders require an inspection of the rehab within the first 3 months after closing and then every 3 months thereafter per our process and procedures.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</si>
</sst>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9C5700"/>
      <name val="Calibri"/>
      <family val="2"/>
      <scheme val="minor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20"/>
      <color rgb="FF9C5700"/>
      <name val="Arial"/>
      <family val="2"/>
    </font>
    <font>
      <sz val="11"/>
      <color theme="1"/>
      <name val="Arial"/>
      <family val="2"/>
    </font>
    <font>
      <u/>
      <sz val="14"/>
      <color theme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7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" fillId="12" borderId="0" applyNumberFormat="0" applyBorder="0" applyAlignment="0" applyProtection="0"/>
  </cellStyleXfs>
  <cellXfs count="10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43" fontId="8" fillId="6" borderId="0" xfId="3" applyNumberFormat="1" applyFont="1" applyFill="1" applyBorder="1"/>
    <xf numFmtId="0" fontId="2" fillId="0" borderId="0" xfId="2" applyFont="1" applyBorder="1"/>
    <xf numFmtId="0" fontId="9" fillId="8" borderId="12" xfId="2" applyFont="1" applyFill="1" applyBorder="1"/>
    <xf numFmtId="0" fontId="9" fillId="5" borderId="5" xfId="2" applyFont="1" applyFill="1" applyBorder="1"/>
    <xf numFmtId="0" fontId="2" fillId="0" borderId="23" xfId="2" applyFont="1" applyFill="1" applyBorder="1" applyAlignment="1" applyProtection="1">
      <alignment vertical="center" wrapText="1"/>
      <protection locked="0"/>
    </xf>
    <xf numFmtId="0" fontId="9" fillId="8" borderId="10" xfId="2" applyFont="1" applyFill="1" applyBorder="1"/>
    <xf numFmtId="0" fontId="16" fillId="5" borderId="35" xfId="2" applyFont="1" applyFill="1" applyBorder="1"/>
    <xf numFmtId="164" fontId="3" fillId="3" borderId="0" xfId="2" applyNumberFormat="1" applyFont="1" applyFill="1" applyBorder="1" applyAlignment="1"/>
    <xf numFmtId="164" fontId="13" fillId="10" borderId="22" xfId="0" applyNumberFormat="1" applyFont="1" applyFill="1" applyBorder="1" applyAlignment="1">
      <alignment vertical="center" wrapText="1"/>
    </xf>
    <xf numFmtId="164" fontId="9" fillId="4" borderId="38" xfId="3" applyNumberFormat="1" applyFont="1" applyFill="1" applyBorder="1"/>
    <xf numFmtId="164" fontId="9" fillId="2" borderId="27" xfId="3" applyNumberFormat="1" applyFont="1" applyFill="1" applyBorder="1"/>
    <xf numFmtId="164" fontId="9" fillId="2" borderId="32" xfId="3" applyNumberFormat="1" applyFont="1" applyFill="1" applyBorder="1"/>
    <xf numFmtId="164" fontId="9" fillId="2" borderId="28" xfId="3" applyNumberFormat="1" applyFont="1" applyFill="1" applyBorder="1"/>
    <xf numFmtId="164" fontId="9" fillId="2" borderId="29" xfId="3" applyNumberFormat="1" applyFont="1" applyFill="1" applyBorder="1"/>
    <xf numFmtId="164" fontId="9" fillId="4" borderId="26" xfId="3" applyNumberFormat="1" applyFont="1" applyFill="1" applyBorder="1"/>
    <xf numFmtId="164" fontId="9" fillId="2" borderId="10" xfId="3" applyNumberFormat="1" applyFont="1" applyFill="1" applyBorder="1"/>
    <xf numFmtId="164" fontId="9" fillId="2" borderId="9" xfId="3" applyNumberFormat="1" applyFont="1" applyFill="1" applyBorder="1"/>
    <xf numFmtId="164" fontId="9" fillId="2" borderId="13" xfId="3" applyNumberFormat="1" applyFont="1" applyFill="1" applyBorder="1"/>
    <xf numFmtId="164" fontId="9" fillId="2" borderId="14" xfId="3" applyNumberFormat="1" applyFont="1" applyFill="1" applyBorder="1"/>
    <xf numFmtId="164" fontId="9" fillId="2" borderId="16" xfId="3" applyNumberFormat="1" applyFont="1" applyFill="1" applyBorder="1"/>
    <xf numFmtId="164" fontId="9" fillId="2" borderId="11" xfId="3" applyNumberFormat="1" applyFont="1" applyFill="1" applyBorder="1"/>
    <xf numFmtId="164" fontId="9" fillId="2" borderId="17" xfId="3" applyNumberFormat="1" applyFont="1" applyFill="1" applyBorder="1"/>
    <xf numFmtId="164" fontId="9" fillId="4" borderId="30" xfId="3" applyNumberFormat="1" applyFont="1" applyFill="1" applyBorder="1"/>
    <xf numFmtId="164" fontId="9" fillId="9" borderId="30" xfId="3" applyNumberFormat="1" applyFont="1" applyFill="1" applyBorder="1"/>
    <xf numFmtId="164" fontId="9" fillId="9" borderId="10" xfId="3" applyNumberFormat="1" applyFont="1" applyFill="1" applyBorder="1"/>
    <xf numFmtId="164" fontId="9" fillId="9" borderId="9" xfId="3" applyNumberFormat="1" applyFont="1" applyFill="1" applyBorder="1"/>
    <xf numFmtId="164" fontId="9" fillId="9" borderId="11" xfId="3" applyNumberFormat="1" applyFont="1" applyFill="1" applyBorder="1"/>
    <xf numFmtId="164" fontId="9" fillId="11" borderId="16" xfId="3" applyNumberFormat="1" applyFont="1" applyFill="1" applyBorder="1"/>
    <xf numFmtId="164" fontId="9" fillId="8" borderId="30" xfId="3" applyNumberFormat="1" applyFont="1" applyFill="1" applyBorder="1"/>
    <xf numFmtId="164" fontId="9" fillId="8" borderId="18" xfId="3" applyNumberFormat="1" applyFont="1" applyFill="1" applyBorder="1"/>
    <xf numFmtId="164" fontId="9" fillId="8" borderId="33" xfId="3" applyNumberFormat="1" applyFont="1" applyFill="1" applyBorder="1"/>
    <xf numFmtId="164" fontId="9" fillId="8" borderId="34" xfId="3" applyNumberFormat="1" applyFont="1" applyFill="1" applyBorder="1"/>
    <xf numFmtId="164" fontId="9" fillId="8" borderId="19" xfId="3" applyNumberFormat="1" applyFont="1" applyFill="1" applyBorder="1"/>
    <xf numFmtId="164" fontId="9" fillId="8" borderId="20" xfId="3" applyNumberFormat="1" applyFont="1" applyFill="1" applyBorder="1"/>
    <xf numFmtId="164" fontId="10" fillId="5" borderId="7" xfId="3" applyNumberFormat="1" applyFont="1" applyFill="1" applyBorder="1"/>
    <xf numFmtId="164" fontId="10" fillId="5" borderId="37" xfId="3" applyNumberFormat="1" applyFont="1" applyFill="1" applyBorder="1"/>
    <xf numFmtId="164" fontId="0" fillId="0" borderId="0" xfId="0" applyNumberFormat="1"/>
    <xf numFmtId="0" fontId="2" fillId="3" borderId="6" xfId="2" applyFont="1" applyFill="1" applyBorder="1" applyAlignment="1">
      <alignment horizontal="left" vertical="center" wrapText="1"/>
    </xf>
    <xf numFmtId="0" fontId="2" fillId="3" borderId="15" xfId="2" applyFont="1" applyFill="1" applyBorder="1" applyAlignment="1">
      <alignment vertical="center"/>
    </xf>
    <xf numFmtId="164" fontId="2" fillId="3" borderId="0" xfId="2" applyNumberFormat="1" applyFont="1" applyFill="1" applyBorder="1" applyAlignment="1"/>
    <xf numFmtId="164" fontId="2" fillId="3" borderId="5" xfId="2" applyNumberFormat="1" applyFont="1" applyFill="1" applyBorder="1" applyAlignment="1"/>
    <xf numFmtId="164" fontId="19" fillId="0" borderId="22" xfId="5" applyNumberFormat="1" applyFont="1" applyFill="1" applyBorder="1" applyAlignment="1" applyProtection="1">
      <protection locked="0"/>
    </xf>
    <xf numFmtId="164" fontId="20" fillId="0" borderId="22" xfId="5" applyNumberFormat="1" applyFont="1" applyFill="1" applyBorder="1" applyAlignment="1" applyProtection="1">
      <protection locked="0"/>
    </xf>
    <xf numFmtId="164" fontId="20" fillId="0" borderId="31" xfId="5" applyNumberFormat="1" applyFont="1" applyFill="1" applyBorder="1" applyAlignment="1" applyProtection="1">
      <protection locked="0"/>
    </xf>
    <xf numFmtId="164" fontId="18" fillId="12" borderId="33" xfId="7" applyNumberFormat="1" applyFont="1" applyBorder="1"/>
    <xf numFmtId="164" fontId="18" fillId="12" borderId="19" xfId="7" applyNumberFormat="1" applyFont="1" applyBorder="1"/>
    <xf numFmtId="164" fontId="18" fillId="12" borderId="20" xfId="7" applyNumberFormat="1" applyFont="1" applyBorder="1"/>
    <xf numFmtId="164" fontId="17" fillId="7" borderId="4" xfId="6" applyNumberFormat="1" applyFont="1" applyBorder="1" applyAlignment="1"/>
    <xf numFmtId="0" fontId="14" fillId="0" borderId="0" xfId="0" applyFont="1"/>
    <xf numFmtId="0" fontId="2" fillId="3" borderId="37" xfId="2" applyFont="1" applyFill="1" applyBorder="1" applyAlignment="1">
      <alignment vertical="center"/>
    </xf>
    <xf numFmtId="0" fontId="2" fillId="3" borderId="41" xfId="2" applyFont="1" applyFill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2" fillId="3" borderId="42" xfId="2" applyFont="1" applyFill="1" applyBorder="1" applyAlignment="1">
      <alignment vertical="center"/>
    </xf>
    <xf numFmtId="0" fontId="12" fillId="0" borderId="21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9" borderId="24" xfId="0" applyFont="1" applyFill="1" applyBorder="1" applyAlignment="1">
      <alignment horizontal="center"/>
    </xf>
    <xf numFmtId="0" fontId="9" fillId="8" borderId="24" xfId="2" applyFont="1" applyFill="1" applyBorder="1" applyAlignment="1">
      <alignment horizontal="center"/>
    </xf>
    <xf numFmtId="0" fontId="9" fillId="5" borderId="36" xfId="2" applyFont="1" applyFill="1" applyBorder="1"/>
    <xf numFmtId="0" fontId="18" fillId="12" borderId="25" xfId="7" applyFont="1" applyBorder="1"/>
    <xf numFmtId="0" fontId="4" fillId="13" borderId="8" xfId="2" applyFont="1" applyFill="1" applyBorder="1" applyAlignment="1">
      <alignment wrapText="1"/>
    </xf>
    <xf numFmtId="164" fontId="4" fillId="13" borderId="3" xfId="2" applyNumberFormat="1" applyFont="1" applyFill="1" applyBorder="1" applyAlignment="1">
      <alignment horizontal="center" wrapText="1"/>
    </xf>
    <xf numFmtId="164" fontId="4" fillId="13" borderId="8" xfId="2" applyNumberFormat="1" applyFont="1" applyFill="1" applyBorder="1" applyAlignment="1">
      <alignment horizontal="center" wrapText="1"/>
    </xf>
    <xf numFmtId="164" fontId="4" fillId="13" borderId="1" xfId="2" applyNumberFormat="1" applyFont="1" applyFill="1" applyBorder="1" applyAlignment="1">
      <alignment horizontal="center" wrapText="1"/>
    </xf>
    <xf numFmtId="164" fontId="5" fillId="13" borderId="3" xfId="2" applyNumberFormat="1" applyFont="1" applyFill="1" applyBorder="1" applyAlignment="1">
      <alignment horizontal="center" wrapText="1"/>
    </xf>
    <xf numFmtId="0" fontId="22" fillId="0" borderId="0" xfId="0" applyFont="1"/>
    <xf numFmtId="44" fontId="0" fillId="0" borderId="0" xfId="1" applyFont="1"/>
    <xf numFmtId="164" fontId="23" fillId="0" borderId="0" xfId="0" applyNumberFormat="1" applyFont="1" applyAlignment="1">
      <alignment horizontal="center"/>
    </xf>
    <xf numFmtId="0" fontId="9" fillId="0" borderId="10" xfId="2" applyFont="1" applyBorder="1" applyAlignment="1">
      <alignment horizontal="left"/>
    </xf>
    <xf numFmtId="0" fontId="9" fillId="0" borderId="16" xfId="2" applyFont="1" applyBorder="1" applyAlignment="1">
      <alignment horizontal="left"/>
    </xf>
    <xf numFmtId="0" fontId="9" fillId="9" borderId="10" xfId="2" applyFont="1" applyFill="1" applyBorder="1" applyAlignment="1">
      <alignment horizontal="left"/>
    </xf>
    <xf numFmtId="0" fontId="9" fillId="9" borderId="16" xfId="2" applyFont="1" applyFill="1" applyBorder="1" applyAlignment="1">
      <alignment horizontal="left"/>
    </xf>
    <xf numFmtId="0" fontId="18" fillId="12" borderId="40" xfId="7" applyFont="1" applyBorder="1" applyAlignment="1">
      <alignment horizontal="left"/>
    </xf>
    <xf numFmtId="0" fontId="18" fillId="12" borderId="39" xfId="7" applyFont="1" applyBorder="1" applyAlignment="1">
      <alignment horizontal="left"/>
    </xf>
    <xf numFmtId="0" fontId="4" fillId="13" borderId="2" xfId="2" applyFont="1" applyFill="1" applyBorder="1" applyAlignment="1">
      <alignment horizontal="center" wrapText="1"/>
    </xf>
    <xf numFmtId="0" fontId="4" fillId="13" borderId="3" xfId="2" applyFont="1" applyFill="1" applyBorder="1" applyAlignment="1">
      <alignment horizontal="center" wrapText="1"/>
    </xf>
    <xf numFmtId="0" fontId="9" fillId="0" borderId="10" xfId="0" applyFont="1" applyFill="1" applyBorder="1" applyAlignment="1" applyProtection="1">
      <alignment horizontal="left" wrapText="1"/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0" fontId="9" fillId="0" borderId="10" xfId="2" applyFont="1" applyBorder="1" applyAlignment="1"/>
    <xf numFmtId="0" fontId="9" fillId="0" borderId="16" xfId="2" applyFont="1" applyBorder="1" applyAlignment="1"/>
    <xf numFmtId="0" fontId="9" fillId="0" borderId="10" xfId="2" applyFont="1" applyFill="1" applyBorder="1" applyAlignment="1"/>
    <xf numFmtId="0" fontId="9" fillId="0" borderId="16" xfId="2" applyFont="1" applyFill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2" fillId="3" borderId="4" xfId="2" applyNumberFormat="1" applyFont="1" applyFill="1" applyBorder="1" applyAlignment="1">
      <alignment horizontal="center"/>
    </xf>
    <xf numFmtId="164" fontId="2" fillId="3" borderId="7" xfId="2" applyNumberFormat="1" applyFont="1" applyFill="1" applyBorder="1" applyAlignment="1">
      <alignment horizontal="center"/>
    </xf>
    <xf numFmtId="164" fontId="2" fillId="3" borderId="0" xfId="2" applyNumberFormat="1" applyFont="1" applyFill="1" applyBorder="1" applyAlignment="1">
      <alignment horizontal="left"/>
    </xf>
    <xf numFmtId="164" fontId="2" fillId="3" borderId="5" xfId="2" applyNumberFormat="1" applyFont="1" applyFill="1" applyBorder="1" applyAlignment="1">
      <alignment horizontal="left"/>
    </xf>
    <xf numFmtId="0" fontId="9" fillId="0" borderId="27" xfId="2" applyFont="1" applyBorder="1" applyAlignment="1"/>
    <xf numFmtId="0" fontId="9" fillId="0" borderId="29" xfId="2" applyFont="1" applyBorder="1" applyAlignment="1"/>
    <xf numFmtId="0" fontId="3" fillId="3" borderId="6" xfId="2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17" fillId="7" borderId="15" xfId="6" applyFont="1" applyBorder="1" applyAlignment="1">
      <alignment horizontal="center"/>
    </xf>
    <xf numFmtId="0" fontId="17" fillId="7" borderId="5" xfId="6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5" fillId="3" borderId="23" xfId="1" applyNumberFormat="1" applyFont="1" applyFill="1" applyBorder="1" applyAlignment="1">
      <alignment horizontal="center"/>
    </xf>
    <xf numFmtId="0" fontId="15" fillId="3" borderId="31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 wrapText="1"/>
    </xf>
    <xf numFmtId="164" fontId="24" fillId="0" borderId="0" xfId="0" applyNumberFormat="1" applyFont="1" applyAlignment="1">
      <alignment horizontal="center" wrapText="1"/>
    </xf>
  </cellXfs>
  <cellStyles count="8">
    <cellStyle name="40% - Accent6" xfId="7" builtinId="51"/>
    <cellStyle name="Comma 2" xfId="3" xr:uid="{00000000-0005-0000-0000-000001000000}"/>
    <cellStyle name="Currency" xfId="1" builtinId="4"/>
    <cellStyle name="Hyperlink" xfId="5" builtinId="8"/>
    <cellStyle name="Neutral" xfId="6" builtinId="28"/>
    <cellStyle name="Normal" xfId="0" builtinId="0"/>
    <cellStyle name="Normal 2" xfId="2" xr:uid="{00000000-0005-0000-0000-000004000000}"/>
    <cellStyle name="Normal 3" xfId="4" xr:uid="{00000000-0005-0000-0000-000031000000}"/>
  </cellStyles>
  <dxfs count="0"/>
  <tableStyles count="0" defaultTableStyle="TableStyleMedium2" defaultPivotStyle="PivotStyleLight16"/>
  <colors>
    <mruColors>
      <color rgb="FFFFF2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15875</xdr:colOff>
      <xdr:row>1</xdr:row>
      <xdr:rowOff>63500</xdr:rowOff>
    </xdr:from>
    <xdr:to>
      <xdr:col>12</xdr:col>
      <xdr:colOff>419674</xdr:colOff>
      <xdr:row>2</xdr:row>
      <xdr:rowOff>356869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B3DCDA-61F8-4D72-A3CA-AA2783843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5" y="492125"/>
          <a:ext cx="2404049" cy="706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1"/>
  <sheetViews>
    <sheetView tabSelected="1" view="pageLayout" zoomScale="60" zoomScaleNormal="100" zoomScalePageLayoutView="60" workbookViewId="0">
      <selection activeCell="I8" sqref="I8"/>
    </sheetView>
  </sheetViews>
  <sheetFormatPr defaultColWidth="19.7109375" defaultRowHeight="23.25" customHeight="1"/>
  <cols>
    <col min="1" max="1" width="14.28515625" customWidth="1"/>
    <col min="4" max="10" width="19.7109375" style="43"/>
    <col min="11" max="11" width="7.42578125" customWidth="1"/>
    <col min="12" max="12" width="21.42578125" customWidth="1"/>
  </cols>
  <sheetData>
    <row r="1" spans="1:16" ht="33.75" customHeight="1">
      <c r="A1" s="56" t="s">
        <v>13</v>
      </c>
      <c r="B1" s="96"/>
      <c r="C1" s="97"/>
      <c r="D1" s="44" t="s">
        <v>74</v>
      </c>
      <c r="E1" s="54"/>
      <c r="F1" s="54"/>
      <c r="G1" s="54"/>
      <c r="H1" s="90"/>
      <c r="I1" s="90"/>
      <c r="J1" s="91"/>
      <c r="K1" s="88"/>
      <c r="L1" s="89"/>
      <c r="M1" s="89"/>
    </row>
    <row r="2" spans="1:16" s="1" customFormat="1" ht="32.25" customHeight="1">
      <c r="A2" s="57" t="s">
        <v>39</v>
      </c>
      <c r="B2" s="98"/>
      <c r="C2" s="99"/>
      <c r="D2" s="45" t="s">
        <v>111</v>
      </c>
      <c r="E2" s="14"/>
      <c r="F2" s="14"/>
      <c r="G2" s="14"/>
      <c r="H2" s="92"/>
      <c r="I2" s="92"/>
      <c r="J2" s="93"/>
      <c r="K2" s="88"/>
      <c r="L2" s="89"/>
      <c r="M2" s="89"/>
    </row>
    <row r="3" spans="1:16" s="1" customFormat="1" ht="33" customHeight="1">
      <c r="A3" s="58" t="s">
        <v>40</v>
      </c>
      <c r="B3" s="100" t="s">
        <v>41</v>
      </c>
      <c r="C3" s="101"/>
      <c r="D3" s="45" t="s">
        <v>112</v>
      </c>
      <c r="E3" s="14"/>
      <c r="F3" s="14"/>
      <c r="G3" s="14"/>
      <c r="H3" s="46"/>
      <c r="I3" s="46"/>
      <c r="J3" s="47"/>
      <c r="K3" s="88"/>
      <c r="L3" s="89"/>
      <c r="M3" s="89"/>
    </row>
    <row r="4" spans="1:16" s="2" customFormat="1" ht="33.75" customHeight="1" thickBot="1">
      <c r="A4" s="59" t="s">
        <v>10</v>
      </c>
      <c r="B4" s="102">
        <v>5</v>
      </c>
      <c r="C4" s="103"/>
      <c r="D4" s="11" t="s">
        <v>113</v>
      </c>
      <c r="E4" s="15"/>
      <c r="F4" s="15"/>
      <c r="G4" s="48"/>
      <c r="H4" s="49"/>
      <c r="I4" s="49"/>
      <c r="J4" s="50"/>
      <c r="K4" s="88"/>
      <c r="L4" s="89"/>
      <c r="M4" s="89"/>
    </row>
    <row r="5" spans="1:16" ht="23.25" customHeight="1" thickBot="1">
      <c r="A5" s="66" t="s">
        <v>75</v>
      </c>
      <c r="B5" s="80" t="s">
        <v>77</v>
      </c>
      <c r="C5" s="81"/>
      <c r="D5" s="67" t="s">
        <v>0</v>
      </c>
      <c r="E5" s="67" t="s">
        <v>1</v>
      </c>
      <c r="F5" s="68" t="s">
        <v>2</v>
      </c>
      <c r="G5" s="69" t="s">
        <v>3</v>
      </c>
      <c r="H5" s="68" t="s">
        <v>4</v>
      </c>
      <c r="I5" s="68" t="s">
        <v>5</v>
      </c>
      <c r="J5" s="70" t="s">
        <v>6</v>
      </c>
      <c r="K5" s="3"/>
      <c r="P5" s="4"/>
    </row>
    <row r="6" spans="1:16" ht="23.25" customHeight="1">
      <c r="A6" s="60">
        <v>136</v>
      </c>
      <c r="B6" s="94" t="s">
        <v>61</v>
      </c>
      <c r="C6" s="95"/>
      <c r="D6" s="16"/>
      <c r="E6" s="17"/>
      <c r="F6" s="18"/>
      <c r="G6" s="18"/>
      <c r="H6" s="18"/>
      <c r="I6" s="19"/>
      <c r="J6" s="20">
        <f t="shared" ref="J6:J69" si="0">D6-SUM(E6:I6)</f>
        <v>0</v>
      </c>
      <c r="K6" s="3"/>
      <c r="P6" s="4"/>
    </row>
    <row r="7" spans="1:16" s="3" customFormat="1" ht="23.25" customHeight="1">
      <c r="A7" s="61">
        <v>186</v>
      </c>
      <c r="B7" s="84" t="s">
        <v>35</v>
      </c>
      <c r="C7" s="85"/>
      <c r="D7" s="21"/>
      <c r="E7" s="22"/>
      <c r="F7" s="23"/>
      <c r="G7" s="23"/>
      <c r="H7" s="24"/>
      <c r="I7" s="25"/>
      <c r="J7" s="26">
        <f t="shared" si="0"/>
        <v>0</v>
      </c>
      <c r="P7" s="4"/>
    </row>
    <row r="8" spans="1:16" s="3" customFormat="1" ht="23.25" customHeight="1">
      <c r="A8" s="61">
        <v>198</v>
      </c>
      <c r="B8" s="84" t="s">
        <v>114</v>
      </c>
      <c r="C8" s="85"/>
      <c r="D8" s="21"/>
      <c r="E8" s="22"/>
      <c r="F8" s="23"/>
      <c r="G8" s="23"/>
      <c r="H8" s="23"/>
      <c r="I8" s="27"/>
      <c r="J8" s="26">
        <f t="shared" si="0"/>
        <v>0</v>
      </c>
      <c r="L8" s="55" t="s">
        <v>82</v>
      </c>
      <c r="P8" s="4"/>
    </row>
    <row r="9" spans="1:16" s="3" customFormat="1" ht="23.25" customHeight="1">
      <c r="A9" s="61">
        <v>213</v>
      </c>
      <c r="B9" s="84" t="s">
        <v>76</v>
      </c>
      <c r="C9" s="85"/>
      <c r="D9" s="21"/>
      <c r="E9" s="22"/>
      <c r="F9" s="23"/>
      <c r="G9" s="23"/>
      <c r="H9" s="23"/>
      <c r="I9" s="27"/>
      <c r="J9" s="26">
        <f t="shared" si="0"/>
        <v>0</v>
      </c>
      <c r="L9" s="55"/>
      <c r="P9" s="4"/>
    </row>
    <row r="10" spans="1:16" s="3" customFormat="1" ht="23.25" customHeight="1">
      <c r="A10" s="61">
        <v>264</v>
      </c>
      <c r="B10" s="84" t="s">
        <v>62</v>
      </c>
      <c r="C10" s="85"/>
      <c r="D10" s="21"/>
      <c r="E10" s="22"/>
      <c r="F10" s="23"/>
      <c r="G10" s="23"/>
      <c r="H10" s="23"/>
      <c r="I10" s="27"/>
      <c r="J10" s="26">
        <f t="shared" si="0"/>
        <v>0</v>
      </c>
      <c r="L10" s="55"/>
      <c r="P10" s="4"/>
    </row>
    <row r="11" spans="1:16" s="3" customFormat="1" ht="23.25" customHeight="1">
      <c r="A11" s="61">
        <v>278</v>
      </c>
      <c r="B11" s="74" t="s">
        <v>65</v>
      </c>
      <c r="C11" s="75"/>
      <c r="D11" s="21"/>
      <c r="E11" s="22"/>
      <c r="F11" s="23"/>
      <c r="G11" s="23"/>
      <c r="H11" s="23"/>
      <c r="I11" s="27"/>
      <c r="J11" s="26">
        <f t="shared" si="0"/>
        <v>0</v>
      </c>
      <c r="L11" s="55"/>
      <c r="P11" s="4"/>
    </row>
    <row r="12" spans="1:16" s="3" customFormat="1" ht="23.25" customHeight="1">
      <c r="A12" s="61">
        <v>298</v>
      </c>
      <c r="B12" s="74" t="s">
        <v>55</v>
      </c>
      <c r="C12" s="75"/>
      <c r="D12" s="21"/>
      <c r="E12" s="22"/>
      <c r="F12" s="23"/>
      <c r="G12" s="23"/>
      <c r="H12" s="23"/>
      <c r="I12" s="27"/>
      <c r="J12" s="26">
        <f t="shared" si="0"/>
        <v>0</v>
      </c>
      <c r="L12" s="55"/>
      <c r="P12" s="4"/>
    </row>
    <row r="13" spans="1:16" ht="23.25" customHeight="1">
      <c r="A13" s="61">
        <v>362</v>
      </c>
      <c r="B13" s="74" t="s">
        <v>115</v>
      </c>
      <c r="C13" s="75"/>
      <c r="D13" s="21"/>
      <c r="E13" s="22"/>
      <c r="F13" s="23"/>
      <c r="G13" s="23"/>
      <c r="H13" s="23"/>
      <c r="I13" s="27"/>
      <c r="J13" s="26">
        <f t="shared" si="0"/>
        <v>0</v>
      </c>
      <c r="K13" s="3"/>
      <c r="L13" s="55"/>
      <c r="P13" s="4"/>
    </row>
    <row r="14" spans="1:16" s="3" customFormat="1" ht="23.25" customHeight="1">
      <c r="A14" s="61">
        <v>384</v>
      </c>
      <c r="B14" s="74" t="s">
        <v>56</v>
      </c>
      <c r="C14" s="75"/>
      <c r="D14" s="21"/>
      <c r="E14" s="22"/>
      <c r="F14" s="23"/>
      <c r="G14" s="23"/>
      <c r="H14" s="23"/>
      <c r="I14" s="27"/>
      <c r="J14" s="26">
        <f t="shared" si="0"/>
        <v>0</v>
      </c>
      <c r="L14" s="55" t="s">
        <v>83</v>
      </c>
      <c r="P14" s="4"/>
    </row>
    <row r="15" spans="1:16" ht="23.25" customHeight="1">
      <c r="A15" s="61">
        <v>430</v>
      </c>
      <c r="B15" s="74" t="s">
        <v>57</v>
      </c>
      <c r="C15" s="75"/>
      <c r="D15" s="21"/>
      <c r="E15" s="22"/>
      <c r="F15" s="23"/>
      <c r="G15" s="23"/>
      <c r="H15" s="23"/>
      <c r="I15" s="27"/>
      <c r="J15" s="26">
        <f t="shared" si="0"/>
        <v>0</v>
      </c>
      <c r="K15" s="1"/>
      <c r="L15" s="55"/>
      <c r="M15" s="5"/>
      <c r="N15" s="5"/>
      <c r="P15" s="4"/>
    </row>
    <row r="16" spans="1:16" s="3" customFormat="1" ht="23.25" customHeight="1">
      <c r="A16" s="61">
        <v>436</v>
      </c>
      <c r="B16" s="74" t="s">
        <v>19</v>
      </c>
      <c r="C16" s="75"/>
      <c r="D16" s="21"/>
      <c r="E16" s="22"/>
      <c r="F16" s="23"/>
      <c r="G16" s="23"/>
      <c r="H16" s="23"/>
      <c r="I16" s="27"/>
      <c r="J16" s="26">
        <f t="shared" si="0"/>
        <v>0</v>
      </c>
      <c r="L16" s="55"/>
      <c r="M16" s="5"/>
      <c r="N16" s="5"/>
      <c r="P16" s="4"/>
    </row>
    <row r="17" spans="1:16" s="3" customFormat="1" ht="23.25" customHeight="1">
      <c r="A17" s="61">
        <v>492</v>
      </c>
      <c r="B17" s="74" t="s">
        <v>47</v>
      </c>
      <c r="C17" s="75"/>
      <c r="D17" s="21"/>
      <c r="E17" s="22"/>
      <c r="F17" s="23"/>
      <c r="G17" s="23"/>
      <c r="H17" s="23"/>
      <c r="I17" s="27"/>
      <c r="J17" s="26">
        <f t="shared" si="0"/>
        <v>0</v>
      </c>
      <c r="L17" s="55"/>
      <c r="P17" s="4"/>
    </row>
    <row r="18" spans="1:16" s="3" customFormat="1" ht="23.25" customHeight="1">
      <c r="A18" s="61">
        <v>490</v>
      </c>
      <c r="B18" s="74" t="s">
        <v>48</v>
      </c>
      <c r="C18" s="75"/>
      <c r="D18" s="21"/>
      <c r="E18" s="22"/>
      <c r="F18" s="23"/>
      <c r="G18" s="23"/>
      <c r="H18" s="23"/>
      <c r="I18" s="27"/>
      <c r="J18" s="26">
        <f t="shared" si="0"/>
        <v>0</v>
      </c>
      <c r="L18" s="55"/>
      <c r="P18" s="4"/>
    </row>
    <row r="19" spans="1:16" s="3" customFormat="1" ht="23.25" customHeight="1">
      <c r="A19" s="61">
        <v>552</v>
      </c>
      <c r="B19" s="74" t="s">
        <v>52</v>
      </c>
      <c r="C19" s="75"/>
      <c r="D19" s="21"/>
      <c r="E19" s="22"/>
      <c r="F19" s="23"/>
      <c r="G19" s="23"/>
      <c r="H19" s="23"/>
      <c r="I19" s="27"/>
      <c r="J19" s="26">
        <f t="shared" si="0"/>
        <v>0</v>
      </c>
      <c r="L19" s="55"/>
      <c r="P19" s="4"/>
    </row>
    <row r="20" spans="1:16" s="3" customFormat="1" ht="23.25" customHeight="1">
      <c r="A20" s="61">
        <v>582</v>
      </c>
      <c r="B20" s="74" t="s">
        <v>28</v>
      </c>
      <c r="C20" s="75"/>
      <c r="D20" s="21"/>
      <c r="E20" s="22"/>
      <c r="F20" s="23"/>
      <c r="G20" s="23"/>
      <c r="H20" s="23"/>
      <c r="I20" s="27"/>
      <c r="J20" s="26">
        <f t="shared" si="0"/>
        <v>0</v>
      </c>
      <c r="L20" s="55" t="s">
        <v>84</v>
      </c>
      <c r="M20" s="8"/>
      <c r="N20" s="5"/>
      <c r="P20" s="4"/>
    </row>
    <row r="21" spans="1:16" s="3" customFormat="1" ht="23.25" customHeight="1">
      <c r="A21" s="61">
        <v>600</v>
      </c>
      <c r="B21" s="74" t="s">
        <v>71</v>
      </c>
      <c r="C21" s="75"/>
      <c r="D21" s="21"/>
      <c r="E21" s="22"/>
      <c r="F21" s="23"/>
      <c r="G21" s="23"/>
      <c r="H21" s="23"/>
      <c r="I21" s="27"/>
      <c r="J21" s="26">
        <f t="shared" si="0"/>
        <v>0</v>
      </c>
      <c r="L21" s="55"/>
      <c r="M21" s="8"/>
      <c r="N21" s="5"/>
      <c r="P21" s="4"/>
    </row>
    <row r="22" spans="1:16" s="3" customFormat="1" ht="23.25" customHeight="1">
      <c r="A22" s="61">
        <v>602</v>
      </c>
      <c r="B22" s="74" t="s">
        <v>104</v>
      </c>
      <c r="C22" s="75"/>
      <c r="D22" s="21"/>
      <c r="E22" s="22"/>
      <c r="F22" s="23"/>
      <c r="G22" s="23"/>
      <c r="H22" s="23"/>
      <c r="I22" s="27"/>
      <c r="J22" s="26">
        <f t="shared" si="0"/>
        <v>0</v>
      </c>
      <c r="L22" s="55"/>
      <c r="M22" s="8"/>
      <c r="N22" s="5"/>
      <c r="P22" s="4"/>
    </row>
    <row r="23" spans="1:16" ht="23.25" customHeight="1">
      <c r="A23" s="61">
        <v>618</v>
      </c>
      <c r="B23" s="74" t="s">
        <v>58</v>
      </c>
      <c r="C23" s="75"/>
      <c r="D23" s="21"/>
      <c r="E23" s="22"/>
      <c r="F23" s="23"/>
      <c r="G23" s="23"/>
      <c r="H23" s="23"/>
      <c r="I23" s="27"/>
      <c r="J23" s="26">
        <f t="shared" si="0"/>
        <v>0</v>
      </c>
      <c r="K23" s="1"/>
      <c r="L23" s="55"/>
      <c r="M23" s="8"/>
      <c r="N23" s="8"/>
      <c r="P23" s="4"/>
    </row>
    <row r="24" spans="1:16" ht="23.25" customHeight="1">
      <c r="A24" s="61">
        <v>706</v>
      </c>
      <c r="B24" s="74" t="s">
        <v>49</v>
      </c>
      <c r="C24" s="75"/>
      <c r="D24" s="21"/>
      <c r="E24" s="22"/>
      <c r="F24" s="23"/>
      <c r="G24" s="23"/>
      <c r="H24" s="23"/>
      <c r="I24" s="27"/>
      <c r="J24" s="26">
        <f t="shared" si="0"/>
        <v>0</v>
      </c>
      <c r="K24" s="1"/>
      <c r="L24" s="55"/>
      <c r="P24" s="4"/>
    </row>
    <row r="25" spans="1:16" ht="23.25" customHeight="1">
      <c r="A25" s="61">
        <v>718</v>
      </c>
      <c r="B25" s="74" t="s">
        <v>54</v>
      </c>
      <c r="C25" s="75"/>
      <c r="D25" s="21"/>
      <c r="E25" s="22"/>
      <c r="F25" s="23"/>
      <c r="G25" s="23"/>
      <c r="H25" s="23"/>
      <c r="I25" s="27"/>
      <c r="J25" s="26">
        <f t="shared" si="0"/>
        <v>0</v>
      </c>
      <c r="K25" s="1"/>
      <c r="L25" s="55"/>
      <c r="M25" s="3"/>
      <c r="N25" s="3"/>
      <c r="P25" s="4"/>
    </row>
    <row r="26" spans="1:16" s="3" customFormat="1" ht="23.25" customHeight="1">
      <c r="A26" s="61">
        <v>802</v>
      </c>
      <c r="B26" s="86" t="s">
        <v>105</v>
      </c>
      <c r="C26" s="87"/>
      <c r="D26" s="21"/>
      <c r="E26" s="22"/>
      <c r="F26" s="23"/>
      <c r="G26" s="23"/>
      <c r="H26" s="23"/>
      <c r="I26" s="27"/>
      <c r="J26" s="26">
        <f t="shared" si="0"/>
        <v>0</v>
      </c>
      <c r="L26" s="55" t="s">
        <v>85</v>
      </c>
      <c r="P26" s="4"/>
    </row>
    <row r="27" spans="1:16" s="3" customFormat="1" ht="23.25" customHeight="1">
      <c r="A27" s="61">
        <v>820</v>
      </c>
      <c r="B27" s="84" t="s">
        <v>97</v>
      </c>
      <c r="C27" s="85"/>
      <c r="D27" s="21"/>
      <c r="E27" s="22"/>
      <c r="F27" s="23"/>
      <c r="G27" s="23"/>
      <c r="H27" s="23"/>
      <c r="I27" s="27"/>
      <c r="J27" s="26">
        <f t="shared" si="0"/>
        <v>0</v>
      </c>
      <c r="L27" s="55"/>
      <c r="N27"/>
    </row>
    <row r="28" spans="1:16" ht="23.25" customHeight="1">
      <c r="A28" s="61">
        <v>350</v>
      </c>
      <c r="B28" s="84" t="s">
        <v>106</v>
      </c>
      <c r="C28" s="85"/>
      <c r="D28" s="21"/>
      <c r="E28" s="22"/>
      <c r="F28" s="23"/>
      <c r="G28" s="23"/>
      <c r="H28" s="23"/>
      <c r="I28" s="27"/>
      <c r="J28" s="26">
        <f t="shared" si="0"/>
        <v>0</v>
      </c>
      <c r="L28" s="55"/>
      <c r="N28" s="5"/>
    </row>
    <row r="29" spans="1:16" s="5" customFormat="1" ht="23.25" customHeight="1">
      <c r="A29" s="61">
        <v>352</v>
      </c>
      <c r="B29" s="84" t="s">
        <v>30</v>
      </c>
      <c r="C29" s="85"/>
      <c r="D29" s="21"/>
      <c r="E29" s="22"/>
      <c r="F29" s="23"/>
      <c r="G29" s="23"/>
      <c r="H29" s="23"/>
      <c r="I29" s="27"/>
      <c r="J29" s="26">
        <f t="shared" si="0"/>
        <v>0</v>
      </c>
      <c r="L29" s="55"/>
      <c r="N29"/>
    </row>
    <row r="30" spans="1:16" ht="23.25" customHeight="1">
      <c r="A30" s="61">
        <v>354</v>
      </c>
      <c r="B30" s="84" t="s">
        <v>63</v>
      </c>
      <c r="C30" s="85"/>
      <c r="D30" s="21"/>
      <c r="E30" s="22"/>
      <c r="F30" s="23"/>
      <c r="G30" s="23"/>
      <c r="H30" s="23"/>
      <c r="I30" s="27"/>
      <c r="J30" s="26">
        <f t="shared" si="0"/>
        <v>0</v>
      </c>
      <c r="K30" s="3"/>
      <c r="L30" s="55"/>
    </row>
    <row r="31" spans="1:16" s="5" customFormat="1" ht="23.25" customHeight="1">
      <c r="A31" s="61">
        <v>360</v>
      </c>
      <c r="B31" s="84" t="s">
        <v>66</v>
      </c>
      <c r="C31" s="85"/>
      <c r="D31" s="21"/>
      <c r="E31" s="22"/>
      <c r="F31" s="23"/>
      <c r="G31" s="23"/>
      <c r="H31" s="23"/>
      <c r="I31" s="27"/>
      <c r="J31" s="26">
        <f t="shared" si="0"/>
        <v>0</v>
      </c>
      <c r="L31" s="55"/>
      <c r="M31"/>
      <c r="N31"/>
      <c r="O31" s="6"/>
    </row>
    <row r="32" spans="1:16" ht="23.25" customHeight="1">
      <c r="A32" s="61">
        <v>416</v>
      </c>
      <c r="B32" s="84" t="s">
        <v>53</v>
      </c>
      <c r="C32" s="85"/>
      <c r="D32" s="21"/>
      <c r="E32" s="22"/>
      <c r="F32" s="23"/>
      <c r="G32" s="23"/>
      <c r="H32" s="23"/>
      <c r="I32" s="27"/>
      <c r="J32" s="26">
        <f t="shared" si="0"/>
        <v>0</v>
      </c>
      <c r="K32" s="1"/>
      <c r="L32" s="55" t="s">
        <v>86</v>
      </c>
      <c r="O32" s="6"/>
    </row>
    <row r="33" spans="1:16" ht="23.25" customHeight="1">
      <c r="A33" s="61">
        <v>418</v>
      </c>
      <c r="B33" s="84" t="s">
        <v>72</v>
      </c>
      <c r="C33" s="85"/>
      <c r="D33" s="21"/>
      <c r="E33" s="22"/>
      <c r="F33" s="23"/>
      <c r="G33" s="23"/>
      <c r="H33" s="23"/>
      <c r="I33" s="27"/>
      <c r="J33" s="26">
        <f>D33-SUM(E33:I33)</f>
        <v>0</v>
      </c>
      <c r="K33" s="1"/>
      <c r="L33" s="55"/>
      <c r="M33" s="8"/>
      <c r="N33" s="8"/>
      <c r="P33" s="4"/>
    </row>
    <row r="34" spans="1:16" ht="23.25" customHeight="1">
      <c r="A34" s="61">
        <v>464</v>
      </c>
      <c r="B34" s="84" t="s">
        <v>14</v>
      </c>
      <c r="C34" s="85"/>
      <c r="D34" s="21"/>
      <c r="E34" s="22"/>
      <c r="F34" s="23"/>
      <c r="G34" s="23"/>
      <c r="H34" s="23"/>
      <c r="I34" s="27"/>
      <c r="J34" s="26">
        <f t="shared" si="0"/>
        <v>0</v>
      </c>
      <c r="K34" s="1"/>
      <c r="L34" s="55"/>
      <c r="M34" s="3"/>
      <c r="N34" s="3"/>
      <c r="O34" s="6"/>
    </row>
    <row r="35" spans="1:16" s="3" customFormat="1" ht="23.25" customHeight="1">
      <c r="A35" s="61">
        <v>466</v>
      </c>
      <c r="B35" s="84" t="s">
        <v>20</v>
      </c>
      <c r="C35" s="85"/>
      <c r="D35" s="21"/>
      <c r="E35" s="22"/>
      <c r="F35" s="23"/>
      <c r="G35" s="23"/>
      <c r="H35" s="23"/>
      <c r="I35" s="27"/>
      <c r="J35" s="26">
        <f t="shared" si="0"/>
        <v>0</v>
      </c>
      <c r="L35" s="55"/>
      <c r="O35" s="6"/>
    </row>
    <row r="36" spans="1:16" s="3" customFormat="1" ht="23.25" customHeight="1">
      <c r="A36" s="61">
        <v>534</v>
      </c>
      <c r="B36" s="84" t="s">
        <v>24</v>
      </c>
      <c r="C36" s="85"/>
      <c r="D36" s="21"/>
      <c r="E36" s="22"/>
      <c r="F36" s="23"/>
      <c r="G36" s="23"/>
      <c r="H36" s="23"/>
      <c r="I36" s="27"/>
      <c r="J36" s="26">
        <f t="shared" si="0"/>
        <v>0</v>
      </c>
      <c r="L36" s="55"/>
      <c r="M36"/>
      <c r="N36"/>
    </row>
    <row r="37" spans="1:16" ht="23.25" customHeight="1">
      <c r="A37" s="61">
        <v>548</v>
      </c>
      <c r="B37" s="84" t="s">
        <v>107</v>
      </c>
      <c r="C37" s="85"/>
      <c r="D37" s="21"/>
      <c r="E37" s="22"/>
      <c r="F37" s="23"/>
      <c r="G37" s="23"/>
      <c r="H37" s="23"/>
      <c r="I37" s="27"/>
      <c r="J37" s="26">
        <f t="shared" si="0"/>
        <v>0</v>
      </c>
      <c r="K37" s="1"/>
      <c r="L37" s="55"/>
      <c r="M37" s="3"/>
      <c r="N37" s="3"/>
    </row>
    <row r="38" spans="1:16" s="3" customFormat="1" ht="23.25" customHeight="1">
      <c r="A38" s="61">
        <v>576</v>
      </c>
      <c r="B38" s="84" t="s">
        <v>9</v>
      </c>
      <c r="C38" s="85"/>
      <c r="D38" s="21"/>
      <c r="E38" s="22"/>
      <c r="F38" s="23"/>
      <c r="G38" s="23"/>
      <c r="H38" s="23"/>
      <c r="I38" s="27"/>
      <c r="J38" s="26">
        <f t="shared" si="0"/>
        <v>0</v>
      </c>
      <c r="L38" s="71" t="s">
        <v>78</v>
      </c>
    </row>
    <row r="39" spans="1:16" s="3" customFormat="1" ht="23.25" customHeight="1">
      <c r="A39" s="61">
        <v>642</v>
      </c>
      <c r="B39" s="84" t="s">
        <v>27</v>
      </c>
      <c r="C39" s="85"/>
      <c r="D39" s="21"/>
      <c r="E39" s="22"/>
      <c r="F39" s="23"/>
      <c r="G39" s="23"/>
      <c r="H39" s="23"/>
      <c r="I39" s="27"/>
      <c r="J39" s="26">
        <f t="shared" si="0"/>
        <v>0</v>
      </c>
      <c r="L39" s="71" t="s">
        <v>79</v>
      </c>
      <c r="M39"/>
      <c r="N39"/>
    </row>
    <row r="40" spans="1:16" ht="23.25" customHeight="1">
      <c r="A40" s="61">
        <v>654</v>
      </c>
      <c r="B40" s="84" t="s">
        <v>11</v>
      </c>
      <c r="C40" s="85"/>
      <c r="D40" s="21"/>
      <c r="E40" s="22"/>
      <c r="F40" s="23"/>
      <c r="G40" s="23"/>
      <c r="H40" s="23"/>
      <c r="I40" s="27"/>
      <c r="J40" s="26">
        <f t="shared" si="0"/>
        <v>0</v>
      </c>
      <c r="K40" s="1"/>
      <c r="L40" s="71" t="s">
        <v>80</v>
      </c>
    </row>
    <row r="41" spans="1:16" ht="23.25" customHeight="1">
      <c r="A41" s="61">
        <v>672</v>
      </c>
      <c r="B41" s="74" t="s">
        <v>26</v>
      </c>
      <c r="C41" s="75"/>
      <c r="D41" s="21"/>
      <c r="E41" s="22"/>
      <c r="F41" s="23"/>
      <c r="G41" s="23"/>
      <c r="H41" s="23"/>
      <c r="I41" s="27"/>
      <c r="J41" s="26">
        <f t="shared" si="0"/>
        <v>0</v>
      </c>
      <c r="K41" s="1"/>
      <c r="L41" s="55"/>
    </row>
    <row r="42" spans="1:16" ht="23.25" customHeight="1">
      <c r="A42" s="61">
        <v>680</v>
      </c>
      <c r="B42" s="74" t="s">
        <v>25</v>
      </c>
      <c r="C42" s="75"/>
      <c r="D42" s="21"/>
      <c r="E42" s="22"/>
      <c r="F42" s="23"/>
      <c r="G42" s="23"/>
      <c r="H42" s="23"/>
      <c r="I42" s="27"/>
      <c r="J42" s="26">
        <f t="shared" si="0"/>
        <v>0</v>
      </c>
      <c r="K42" s="1"/>
      <c r="L42" s="55" t="s">
        <v>81</v>
      </c>
    </row>
    <row r="43" spans="1:16" ht="23.25" customHeight="1">
      <c r="A43" s="61">
        <v>704</v>
      </c>
      <c r="B43" s="74" t="s">
        <v>17</v>
      </c>
      <c r="C43" s="75"/>
      <c r="D43" s="21"/>
      <c r="E43" s="22"/>
      <c r="F43" s="23"/>
      <c r="G43" s="23"/>
      <c r="H43" s="23"/>
      <c r="I43" s="28"/>
      <c r="J43" s="26">
        <f t="shared" si="0"/>
        <v>0</v>
      </c>
      <c r="K43" s="5"/>
      <c r="L43" s="55"/>
      <c r="M43" s="3"/>
      <c r="N43" s="3"/>
    </row>
    <row r="44" spans="1:16" s="3" customFormat="1" ht="23.25" customHeight="1">
      <c r="A44" s="61">
        <v>606</v>
      </c>
      <c r="B44" s="74" t="s">
        <v>59</v>
      </c>
      <c r="C44" s="75"/>
      <c r="D44" s="21"/>
      <c r="E44" s="22"/>
      <c r="F44" s="23"/>
      <c r="G44" s="23"/>
      <c r="H44" s="23"/>
      <c r="I44" s="27"/>
      <c r="J44" s="26">
        <f t="shared" si="0"/>
        <v>0</v>
      </c>
      <c r="L44" s="55"/>
    </row>
    <row r="45" spans="1:16" s="3" customFormat="1" ht="23.25" customHeight="1">
      <c r="A45" s="61">
        <v>712</v>
      </c>
      <c r="B45" s="74" t="s">
        <v>70</v>
      </c>
      <c r="C45" s="75"/>
      <c r="D45" s="21"/>
      <c r="E45" s="22"/>
      <c r="F45" s="23"/>
      <c r="G45" s="23"/>
      <c r="H45" s="23"/>
      <c r="I45" s="27"/>
      <c r="J45" s="26">
        <f t="shared" si="0"/>
        <v>0</v>
      </c>
      <c r="L45" s="55" t="s">
        <v>88</v>
      </c>
    </row>
    <row r="46" spans="1:16" s="3" customFormat="1" ht="23.25" customHeight="1">
      <c r="A46" s="61">
        <v>722</v>
      </c>
      <c r="B46" s="74" t="s">
        <v>21</v>
      </c>
      <c r="C46" s="75"/>
      <c r="D46" s="21"/>
      <c r="E46" s="22"/>
      <c r="F46" s="23"/>
      <c r="G46" s="23"/>
      <c r="H46" s="23"/>
      <c r="I46" s="27"/>
      <c r="J46" s="26">
        <f t="shared" si="0"/>
        <v>0</v>
      </c>
    </row>
    <row r="47" spans="1:16" s="3" customFormat="1" ht="23.25" customHeight="1">
      <c r="A47" s="61">
        <v>700</v>
      </c>
      <c r="B47" s="74" t="s">
        <v>7</v>
      </c>
      <c r="C47" s="75"/>
      <c r="D47" s="21"/>
      <c r="E47" s="22"/>
      <c r="F47" s="23"/>
      <c r="G47" s="23"/>
      <c r="H47" s="23"/>
      <c r="I47" s="27"/>
      <c r="J47" s="26">
        <f t="shared" si="0"/>
        <v>0</v>
      </c>
      <c r="N47"/>
    </row>
    <row r="48" spans="1:16" ht="23.25" customHeight="1">
      <c r="A48" s="61">
        <v>710</v>
      </c>
      <c r="B48" s="74" t="s">
        <v>100</v>
      </c>
      <c r="C48" s="75"/>
      <c r="D48" s="21"/>
      <c r="E48" s="22"/>
      <c r="F48" s="23"/>
      <c r="G48" s="23"/>
      <c r="H48" s="23"/>
      <c r="I48" s="27"/>
      <c r="J48" s="26">
        <f t="shared" si="0"/>
        <v>0</v>
      </c>
      <c r="K48" s="1"/>
      <c r="L48" s="55" t="s">
        <v>87</v>
      </c>
    </row>
    <row r="49" spans="1:14" ht="23.25" customHeight="1">
      <c r="A49" s="61">
        <v>714</v>
      </c>
      <c r="B49" s="74" t="s">
        <v>108</v>
      </c>
      <c r="C49" s="75"/>
      <c r="D49" s="21"/>
      <c r="E49" s="22"/>
      <c r="F49" s="23"/>
      <c r="G49" s="23"/>
      <c r="H49" s="23"/>
      <c r="I49" s="27"/>
      <c r="J49" s="26">
        <f t="shared" si="0"/>
        <v>0</v>
      </c>
      <c r="L49" s="55"/>
    </row>
    <row r="50" spans="1:14" ht="23.25" customHeight="1">
      <c r="A50" s="61">
        <v>724</v>
      </c>
      <c r="B50" s="74" t="s">
        <v>23</v>
      </c>
      <c r="C50" s="75"/>
      <c r="D50" s="21"/>
      <c r="E50" s="22"/>
      <c r="F50" s="23"/>
      <c r="G50" s="23"/>
      <c r="H50" s="23"/>
      <c r="I50" s="27"/>
      <c r="J50" s="26">
        <f t="shared" si="0"/>
        <v>0</v>
      </c>
      <c r="L50" s="55"/>
    </row>
    <row r="51" spans="1:14" ht="23.25" customHeight="1">
      <c r="A51" s="61">
        <v>720</v>
      </c>
      <c r="B51" s="74" t="s">
        <v>101</v>
      </c>
      <c r="C51" s="75"/>
      <c r="D51" s="21"/>
      <c r="E51" s="22"/>
      <c r="F51" s="23"/>
      <c r="G51" s="23"/>
      <c r="H51" s="23"/>
      <c r="I51" s="27"/>
      <c r="J51" s="26">
        <f t="shared" si="0"/>
        <v>0</v>
      </c>
      <c r="L51" s="55" t="s">
        <v>89</v>
      </c>
    </row>
    <row r="52" spans="1:14" ht="23.25" customHeight="1">
      <c r="A52" s="61">
        <v>412</v>
      </c>
      <c r="B52" s="74" t="s">
        <v>12</v>
      </c>
      <c r="C52" s="75"/>
      <c r="D52" s="21"/>
      <c r="E52" s="22"/>
      <c r="F52" s="23"/>
      <c r="G52" s="23"/>
      <c r="H52" s="23"/>
      <c r="I52" s="27"/>
      <c r="J52" s="26">
        <f t="shared" si="0"/>
        <v>0</v>
      </c>
      <c r="M52" s="3"/>
      <c r="N52" s="3"/>
    </row>
    <row r="53" spans="1:14" s="3" customFormat="1" ht="23.25" customHeight="1">
      <c r="A53" s="61">
        <v>550</v>
      </c>
      <c r="B53" s="74" t="s">
        <v>43</v>
      </c>
      <c r="C53" s="75"/>
      <c r="D53" s="21"/>
      <c r="E53" s="22"/>
      <c r="F53" s="23"/>
      <c r="G53" s="23"/>
      <c r="H53" s="23"/>
      <c r="I53" s="27"/>
      <c r="J53" s="26">
        <f t="shared" si="0"/>
        <v>0</v>
      </c>
    </row>
    <row r="54" spans="1:14" s="3" customFormat="1" ht="23.25" customHeight="1">
      <c r="A54" s="61">
        <v>740</v>
      </c>
      <c r="B54" s="74" t="s">
        <v>99</v>
      </c>
      <c r="C54" s="75"/>
      <c r="D54" s="21"/>
      <c r="E54" s="22"/>
      <c r="F54" s="23"/>
      <c r="G54" s="23"/>
      <c r="H54" s="23"/>
      <c r="I54" s="27"/>
      <c r="J54" s="26">
        <f t="shared" si="0"/>
        <v>0</v>
      </c>
      <c r="M54" t="s">
        <v>34</v>
      </c>
      <c r="N54"/>
    </row>
    <row r="55" spans="1:14" ht="23.25" customHeight="1">
      <c r="A55" s="61">
        <v>614</v>
      </c>
      <c r="B55" s="74" t="s">
        <v>103</v>
      </c>
      <c r="C55" s="75"/>
      <c r="D55" s="21"/>
      <c r="E55" s="22"/>
      <c r="F55" s="23"/>
      <c r="G55" s="23"/>
      <c r="H55" s="23"/>
      <c r="I55" s="27"/>
      <c r="J55" s="26">
        <f t="shared" si="0"/>
        <v>0</v>
      </c>
    </row>
    <row r="56" spans="1:14" ht="23.25" customHeight="1">
      <c r="A56" s="61">
        <v>840</v>
      </c>
      <c r="B56" s="74" t="s">
        <v>42</v>
      </c>
      <c r="C56" s="75"/>
      <c r="D56" s="21"/>
      <c r="E56" s="22"/>
      <c r="F56" s="23"/>
      <c r="G56" s="23"/>
      <c r="H56" s="23"/>
      <c r="I56" s="27"/>
      <c r="J56" s="26">
        <f t="shared" si="0"/>
        <v>0</v>
      </c>
      <c r="M56" s="3"/>
      <c r="N56" s="3"/>
    </row>
    <row r="57" spans="1:14" s="3" customFormat="1" ht="23.25" customHeight="1">
      <c r="A57" s="61">
        <v>494</v>
      </c>
      <c r="B57" s="74" t="s">
        <v>31</v>
      </c>
      <c r="C57" s="75"/>
      <c r="D57" s="21"/>
      <c r="E57" s="22"/>
      <c r="F57" s="23"/>
      <c r="G57" s="23"/>
      <c r="H57" s="23"/>
      <c r="I57" s="27"/>
      <c r="J57" s="26">
        <f t="shared" si="0"/>
        <v>0</v>
      </c>
      <c r="M57"/>
      <c r="N57"/>
    </row>
    <row r="58" spans="1:14" ht="23.25" customHeight="1">
      <c r="A58" s="61">
        <v>530</v>
      </c>
      <c r="B58" s="74" t="s">
        <v>44</v>
      </c>
      <c r="C58" s="75"/>
      <c r="D58" s="21"/>
      <c r="E58" s="22"/>
      <c r="F58" s="23"/>
      <c r="G58" s="23"/>
      <c r="H58" s="23"/>
      <c r="I58" s="27"/>
      <c r="J58" s="26">
        <f t="shared" si="0"/>
        <v>0</v>
      </c>
      <c r="M58" s="3"/>
      <c r="N58" s="3"/>
    </row>
    <row r="59" spans="1:14" s="3" customFormat="1" ht="23.25" customHeight="1">
      <c r="A59" s="61">
        <v>702</v>
      </c>
      <c r="B59" s="74" t="s">
        <v>45</v>
      </c>
      <c r="C59" s="75"/>
      <c r="D59" s="21"/>
      <c r="E59" s="22"/>
      <c r="F59" s="23"/>
      <c r="G59" s="23"/>
      <c r="H59" s="23"/>
      <c r="I59" s="27"/>
      <c r="J59" s="26">
        <f t="shared" si="0"/>
        <v>0</v>
      </c>
    </row>
    <row r="60" spans="1:14" s="3" customFormat="1" ht="23.25" customHeight="1">
      <c r="A60" s="61">
        <v>770</v>
      </c>
      <c r="B60" s="74" t="s">
        <v>46</v>
      </c>
      <c r="C60" s="75"/>
      <c r="D60" s="21"/>
      <c r="E60" s="22"/>
      <c r="F60" s="23"/>
      <c r="G60" s="23"/>
      <c r="H60" s="23"/>
      <c r="I60" s="27"/>
      <c r="J60" s="26">
        <f t="shared" si="0"/>
        <v>0</v>
      </c>
      <c r="M60"/>
      <c r="N60"/>
    </row>
    <row r="61" spans="1:14" ht="23.25" customHeight="1">
      <c r="A61" s="61">
        <v>842</v>
      </c>
      <c r="B61" s="74" t="s">
        <v>64</v>
      </c>
      <c r="C61" s="75"/>
      <c r="D61" s="21"/>
      <c r="E61" s="22"/>
      <c r="F61" s="23"/>
      <c r="G61" s="23"/>
      <c r="H61" s="23"/>
      <c r="I61" s="27"/>
      <c r="J61" s="26">
        <f t="shared" si="0"/>
        <v>0</v>
      </c>
      <c r="M61" s="3"/>
      <c r="N61" s="3"/>
    </row>
    <row r="62" spans="1:14" s="3" customFormat="1" ht="23.25" customHeight="1">
      <c r="A62" s="61">
        <v>160</v>
      </c>
      <c r="B62" s="74" t="s">
        <v>36</v>
      </c>
      <c r="C62" s="75"/>
      <c r="D62" s="21"/>
      <c r="E62" s="22"/>
      <c r="F62" s="23"/>
      <c r="G62" s="23"/>
      <c r="H62" s="23"/>
      <c r="I62" s="27"/>
      <c r="J62" s="26">
        <f t="shared" si="0"/>
        <v>0</v>
      </c>
      <c r="M62"/>
      <c r="N62"/>
    </row>
    <row r="63" spans="1:14" ht="23.25" customHeight="1">
      <c r="A63" s="61">
        <v>270</v>
      </c>
      <c r="B63" s="74" t="s">
        <v>102</v>
      </c>
      <c r="C63" s="75"/>
      <c r="D63" s="21"/>
      <c r="E63" s="22"/>
      <c r="F63" s="23"/>
      <c r="G63" s="23"/>
      <c r="H63" s="23"/>
      <c r="I63" s="27"/>
      <c r="J63" s="26">
        <f t="shared" si="0"/>
        <v>0</v>
      </c>
    </row>
    <row r="64" spans="1:14" ht="23.25" customHeight="1">
      <c r="A64" s="61">
        <v>288</v>
      </c>
      <c r="B64" s="74" t="s">
        <v>69</v>
      </c>
      <c r="C64" s="75"/>
      <c r="D64" s="21"/>
      <c r="E64" s="22"/>
      <c r="F64" s="23"/>
      <c r="G64" s="23"/>
      <c r="H64" s="23"/>
      <c r="I64" s="27"/>
      <c r="J64" s="26">
        <f t="shared" si="0"/>
        <v>0</v>
      </c>
      <c r="M64" s="3"/>
      <c r="N64" s="3"/>
    </row>
    <row r="65" spans="1:14" s="3" customFormat="1" ht="23.25" customHeight="1">
      <c r="A65" s="61">
        <v>314</v>
      </c>
      <c r="B65" s="74" t="s">
        <v>73</v>
      </c>
      <c r="C65" s="75"/>
      <c r="D65" s="21"/>
      <c r="E65" s="22"/>
      <c r="F65" s="23"/>
      <c r="G65" s="23"/>
      <c r="H65" s="23"/>
      <c r="I65" s="27"/>
      <c r="J65" s="26">
        <f t="shared" si="0"/>
        <v>0</v>
      </c>
      <c r="K65" s="3" t="s">
        <v>109</v>
      </c>
    </row>
    <row r="66" spans="1:14" s="3" customFormat="1" ht="23.25" customHeight="1">
      <c r="A66" s="61">
        <v>356</v>
      </c>
      <c r="B66" s="74" t="s">
        <v>32</v>
      </c>
      <c r="C66" s="75"/>
      <c r="D66" s="21"/>
      <c r="E66" s="22"/>
      <c r="F66" s="23"/>
      <c r="G66" s="23"/>
      <c r="H66" s="23"/>
      <c r="I66" s="27"/>
      <c r="J66" s="26">
        <f t="shared" si="0"/>
        <v>0</v>
      </c>
    </row>
    <row r="67" spans="1:14" s="3" customFormat="1" ht="23.25" customHeight="1">
      <c r="A67" s="61">
        <v>382</v>
      </c>
      <c r="B67" s="74" t="s">
        <v>37</v>
      </c>
      <c r="C67" s="75"/>
      <c r="D67" s="21"/>
      <c r="E67" s="22"/>
      <c r="F67" s="23"/>
      <c r="G67" s="23"/>
      <c r="H67" s="23"/>
      <c r="I67" s="27"/>
      <c r="J67" s="26">
        <f t="shared" si="0"/>
        <v>0</v>
      </c>
    </row>
    <row r="68" spans="1:14" s="3" customFormat="1" ht="23.25" customHeight="1">
      <c r="A68" s="61">
        <v>388</v>
      </c>
      <c r="B68" s="74" t="s">
        <v>38</v>
      </c>
      <c r="C68" s="75"/>
      <c r="D68" s="21"/>
      <c r="E68" s="22"/>
      <c r="F68" s="23"/>
      <c r="G68" s="23"/>
      <c r="H68" s="23"/>
      <c r="I68" s="27"/>
      <c r="J68" s="26">
        <f t="shared" si="0"/>
        <v>0</v>
      </c>
    </row>
    <row r="69" spans="1:14" s="3" customFormat="1" ht="23.25" customHeight="1">
      <c r="A69" s="61">
        <v>398</v>
      </c>
      <c r="B69" s="74" t="s">
        <v>67</v>
      </c>
      <c r="C69" s="75"/>
      <c r="D69" s="21"/>
      <c r="E69" s="22"/>
      <c r="F69" s="23"/>
      <c r="G69" s="23"/>
      <c r="H69" s="23"/>
      <c r="I69" s="27"/>
      <c r="J69" s="26">
        <f t="shared" si="0"/>
        <v>0</v>
      </c>
      <c r="M69"/>
      <c r="N69"/>
    </row>
    <row r="70" spans="1:14" ht="23.25" customHeight="1">
      <c r="A70" s="61">
        <v>400</v>
      </c>
      <c r="B70" s="74" t="s">
        <v>22</v>
      </c>
      <c r="C70" s="75"/>
      <c r="D70" s="21"/>
      <c r="E70" s="22"/>
      <c r="F70" s="23"/>
      <c r="G70" s="23"/>
      <c r="H70" s="23"/>
      <c r="I70" s="27"/>
      <c r="J70" s="26">
        <f t="shared" ref="J70:J81" si="1">D70-SUM(E70:I70)</f>
        <v>0</v>
      </c>
    </row>
    <row r="71" spans="1:14" ht="23.25" customHeight="1">
      <c r="A71" s="61">
        <v>406</v>
      </c>
      <c r="B71" s="74" t="s">
        <v>18</v>
      </c>
      <c r="C71" s="75"/>
      <c r="D71" s="21"/>
      <c r="E71" s="22"/>
      <c r="F71" s="23"/>
      <c r="G71" s="23"/>
      <c r="H71" s="23"/>
      <c r="I71" s="27"/>
      <c r="J71" s="26">
        <f t="shared" si="1"/>
        <v>0</v>
      </c>
      <c r="K71" s="1"/>
    </row>
    <row r="72" spans="1:14" ht="23.25" customHeight="1">
      <c r="A72" s="61">
        <v>644</v>
      </c>
      <c r="B72" s="74" t="s">
        <v>68</v>
      </c>
      <c r="C72" s="75"/>
      <c r="D72" s="21"/>
      <c r="E72" s="22"/>
      <c r="F72" s="23"/>
      <c r="G72" s="23"/>
      <c r="H72" s="23"/>
      <c r="I72" s="27"/>
      <c r="J72" s="26">
        <f t="shared" si="1"/>
        <v>0</v>
      </c>
      <c r="M72" s="3"/>
      <c r="N72" s="3"/>
    </row>
    <row r="73" spans="1:14" s="3" customFormat="1" ht="23.25" customHeight="1">
      <c r="A73" s="61">
        <v>646</v>
      </c>
      <c r="B73" s="74" t="s">
        <v>33</v>
      </c>
      <c r="C73" s="75"/>
      <c r="D73" s="21"/>
      <c r="E73" s="22"/>
      <c r="F73" s="23"/>
      <c r="G73" s="23"/>
      <c r="H73" s="23"/>
      <c r="I73" s="27"/>
      <c r="J73" s="26">
        <f t="shared" si="1"/>
        <v>0</v>
      </c>
      <c r="M73"/>
      <c r="N73"/>
    </row>
    <row r="74" spans="1:14" ht="23.25" customHeight="1">
      <c r="A74" s="61">
        <v>650</v>
      </c>
      <c r="B74" s="74" t="s">
        <v>15</v>
      </c>
      <c r="C74" s="75"/>
      <c r="D74" s="21"/>
      <c r="E74" s="22"/>
      <c r="F74" s="23"/>
      <c r="G74" s="23"/>
      <c r="H74" s="23"/>
      <c r="I74" s="27"/>
      <c r="J74" s="26">
        <f t="shared" si="1"/>
        <v>0</v>
      </c>
    </row>
    <row r="75" spans="1:14" ht="23.25" customHeight="1">
      <c r="A75" s="61">
        <v>708</v>
      </c>
      <c r="B75" s="74" t="s">
        <v>29</v>
      </c>
      <c r="C75" s="75"/>
      <c r="D75" s="21"/>
      <c r="E75" s="22"/>
      <c r="F75" s="23"/>
      <c r="G75" s="23"/>
      <c r="H75" s="23"/>
      <c r="I75" s="27"/>
      <c r="J75" s="26">
        <f t="shared" si="1"/>
        <v>0</v>
      </c>
    </row>
    <row r="76" spans="1:14" ht="23.25" customHeight="1">
      <c r="A76" s="61">
        <v>744</v>
      </c>
      <c r="B76" s="74" t="s">
        <v>8</v>
      </c>
      <c r="C76" s="75"/>
      <c r="D76" s="21"/>
      <c r="E76" s="22"/>
      <c r="F76" s="23"/>
      <c r="G76" s="23"/>
      <c r="H76" s="23"/>
      <c r="I76" s="27"/>
      <c r="J76" s="26">
        <f t="shared" si="1"/>
        <v>0</v>
      </c>
    </row>
    <row r="77" spans="1:14" ht="23.25" customHeight="1">
      <c r="A77" s="61">
        <v>750</v>
      </c>
      <c r="B77" s="82" t="s">
        <v>16</v>
      </c>
      <c r="C77" s="83"/>
      <c r="D77" s="21"/>
      <c r="E77" s="22"/>
      <c r="F77" s="23"/>
      <c r="G77" s="23"/>
      <c r="H77" s="23"/>
      <c r="I77" s="27"/>
      <c r="J77" s="26">
        <f t="shared" si="1"/>
        <v>0</v>
      </c>
      <c r="L77" s="7"/>
    </row>
    <row r="78" spans="1:14" s="3" customFormat="1" ht="23.25" customHeight="1">
      <c r="A78" s="61">
        <v>752</v>
      </c>
      <c r="B78" s="82" t="s">
        <v>98</v>
      </c>
      <c r="C78" s="83"/>
      <c r="D78" s="21"/>
      <c r="E78" s="22"/>
      <c r="F78" s="23"/>
      <c r="G78" s="23"/>
      <c r="H78" s="23"/>
      <c r="I78" s="27"/>
      <c r="J78" s="26">
        <f t="shared" si="1"/>
        <v>0</v>
      </c>
      <c r="L78" s="7"/>
    </row>
    <row r="79" spans="1:14" ht="23.25" customHeight="1">
      <c r="A79" s="61">
        <v>841</v>
      </c>
      <c r="B79" s="74" t="s">
        <v>91</v>
      </c>
      <c r="C79" s="75"/>
      <c r="D79" s="21"/>
      <c r="E79" s="22"/>
      <c r="F79" s="23"/>
      <c r="G79" s="23"/>
      <c r="H79" s="23"/>
      <c r="I79" s="27"/>
      <c r="J79" s="26">
        <f t="shared" si="1"/>
        <v>0</v>
      </c>
      <c r="M79" s="3"/>
      <c r="N79" s="3"/>
    </row>
    <row r="80" spans="1:14" s="3" customFormat="1" ht="23.25" customHeight="1">
      <c r="A80" s="61">
        <v>844</v>
      </c>
      <c r="B80" s="74" t="s">
        <v>90</v>
      </c>
      <c r="C80" s="75"/>
      <c r="D80" s="29"/>
      <c r="E80" s="22"/>
      <c r="F80" s="23"/>
      <c r="G80" s="23"/>
      <c r="H80" s="23"/>
      <c r="I80" s="27"/>
      <c r="J80" s="26">
        <f t="shared" si="1"/>
        <v>0</v>
      </c>
    </row>
    <row r="81" spans="1:11" s="3" customFormat="1" ht="23.25" customHeight="1">
      <c r="A81" s="61">
        <v>848</v>
      </c>
      <c r="B81" s="74" t="s">
        <v>60</v>
      </c>
      <c r="C81" s="75"/>
      <c r="D81" s="29"/>
      <c r="E81" s="22"/>
      <c r="F81" s="23"/>
      <c r="G81" s="23"/>
      <c r="H81" s="23"/>
      <c r="I81" s="27"/>
      <c r="J81" s="26">
        <f t="shared" si="1"/>
        <v>0</v>
      </c>
    </row>
    <row r="82" spans="1:11" s="3" customFormat="1" ht="23.25" customHeight="1">
      <c r="A82" s="62"/>
      <c r="B82" s="76"/>
      <c r="C82" s="77"/>
      <c r="D82" s="30"/>
      <c r="E82" s="31"/>
      <c r="F82" s="32"/>
      <c r="G82" s="32"/>
      <c r="H82" s="33"/>
      <c r="I82" s="33"/>
      <c r="J82" s="34">
        <f t="shared" ref="J82:J83" si="2">D82-SUM(E82:I82)</f>
        <v>0</v>
      </c>
    </row>
    <row r="83" spans="1:11" s="3" customFormat="1" ht="23.25" customHeight="1" thickBot="1">
      <c r="A83" s="63">
        <v>830</v>
      </c>
      <c r="B83" s="12" t="s">
        <v>50</v>
      </c>
      <c r="C83" s="9"/>
      <c r="D83" s="35">
        <f>SUM(D6:D82)*0.1</f>
        <v>0</v>
      </c>
      <c r="E83" s="36"/>
      <c r="F83" s="37"/>
      <c r="G83" s="37"/>
      <c r="H83" s="38"/>
      <c r="I83" s="39"/>
      <c r="J83" s="40">
        <f t="shared" si="2"/>
        <v>0</v>
      </c>
    </row>
    <row r="84" spans="1:11" s="3" customFormat="1" ht="23.25" customHeight="1">
      <c r="A84" s="64"/>
      <c r="B84" s="13" t="s">
        <v>51</v>
      </c>
      <c r="C84" s="10"/>
      <c r="D84" s="41">
        <f>SUM(D6:D83)</f>
        <v>0</v>
      </c>
      <c r="E84" s="42">
        <f t="shared" ref="E84:I84" si="3">SUM(E6:E83)</f>
        <v>0</v>
      </c>
      <c r="F84" s="42">
        <f t="shared" si="3"/>
        <v>0</v>
      </c>
      <c r="G84" s="42">
        <f t="shared" si="3"/>
        <v>0</v>
      </c>
      <c r="H84" s="42">
        <f t="shared" si="3"/>
        <v>0</v>
      </c>
      <c r="I84" s="42">
        <f t="shared" si="3"/>
        <v>0</v>
      </c>
      <c r="J84" s="42">
        <f>SUM(J6:J83)</f>
        <v>0</v>
      </c>
    </row>
    <row r="85" spans="1:11" s="3" customFormat="1" ht="23.25" customHeight="1" thickBot="1">
      <c r="A85" s="65"/>
      <c r="B85" s="78" t="s">
        <v>117</v>
      </c>
      <c r="C85" s="79"/>
      <c r="D85" s="51"/>
      <c r="E85" s="52"/>
      <c r="F85" s="52"/>
      <c r="G85" s="52"/>
      <c r="H85" s="52"/>
      <c r="I85" s="52"/>
      <c r="J85" s="53">
        <f>+D85-E85-F85-G85-H85-I85</f>
        <v>0</v>
      </c>
    </row>
    <row r="86" spans="1:11" s="3" customFormat="1" ht="23.25" customHeight="1">
      <c r="A86" s="3" t="s">
        <v>96</v>
      </c>
      <c r="B86" s="3" t="s">
        <v>110</v>
      </c>
      <c r="C86" s="3" t="s">
        <v>116</v>
      </c>
      <c r="D86" s="43"/>
      <c r="E86" s="43"/>
      <c r="F86" s="43"/>
      <c r="G86" s="43"/>
      <c r="H86" s="43"/>
      <c r="I86" s="43"/>
      <c r="J86" s="43"/>
    </row>
    <row r="87" spans="1:11" ht="23.25" customHeight="1">
      <c r="A87" t="s">
        <v>92</v>
      </c>
      <c r="B87" s="72">
        <v>95</v>
      </c>
      <c r="C87" s="72">
        <v>200</v>
      </c>
    </row>
    <row r="88" spans="1:11" ht="23.25" customHeight="1">
      <c r="A88" t="s">
        <v>93</v>
      </c>
      <c r="B88" s="72">
        <v>190</v>
      </c>
      <c r="C88" s="72">
        <v>200</v>
      </c>
      <c r="E88" s="73" t="s">
        <v>118</v>
      </c>
      <c r="F88" s="73"/>
      <c r="G88" s="73"/>
      <c r="H88" s="73"/>
      <c r="I88" s="73"/>
      <c r="J88" s="73"/>
      <c r="K88" s="73"/>
    </row>
    <row r="89" spans="1:11" ht="23.25" customHeight="1">
      <c r="A89" t="s">
        <v>94</v>
      </c>
      <c r="B89" s="72">
        <v>285</v>
      </c>
      <c r="C89" s="72">
        <v>200</v>
      </c>
      <c r="E89" s="105" t="s">
        <v>119</v>
      </c>
      <c r="F89" s="104"/>
      <c r="G89" s="104"/>
      <c r="H89" s="104"/>
      <c r="I89" s="104"/>
      <c r="J89" s="104"/>
    </row>
    <row r="90" spans="1:11" ht="23.25" customHeight="1">
      <c r="A90" t="s">
        <v>95</v>
      </c>
      <c r="B90" s="72">
        <v>380</v>
      </c>
      <c r="C90" s="72">
        <v>200</v>
      </c>
      <c r="E90" s="104"/>
      <c r="F90" s="104"/>
      <c r="G90" s="104"/>
      <c r="H90" s="104"/>
      <c r="I90" s="104"/>
      <c r="J90" s="104"/>
    </row>
    <row r="91" spans="1:11" ht="23.25" customHeight="1">
      <c r="B91" s="72"/>
      <c r="C91" s="72"/>
    </row>
  </sheetData>
  <sortState xmlns:xlrd2="http://schemas.microsoft.com/office/spreadsheetml/2017/richdata2" ref="A63:B84">
    <sortCondition ref="A62"/>
  </sortState>
  <mergeCells count="88">
    <mergeCell ref="E89:J90"/>
    <mergeCell ref="B79:C79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K1:M4"/>
    <mergeCell ref="H1:J1"/>
    <mergeCell ref="H2:J2"/>
    <mergeCell ref="B6:C6"/>
    <mergeCell ref="B7:C7"/>
    <mergeCell ref="B1:C1"/>
    <mergeCell ref="B2:C2"/>
    <mergeCell ref="B3:C3"/>
    <mergeCell ref="B4:C4"/>
    <mergeCell ref="B8:C8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78:C78"/>
    <mergeCell ref="B69:C69"/>
    <mergeCell ref="B70:C70"/>
    <mergeCell ref="B71:C71"/>
    <mergeCell ref="B72:C72"/>
    <mergeCell ref="B73:C73"/>
    <mergeCell ref="B5:C5"/>
    <mergeCell ref="B74:C74"/>
    <mergeCell ref="B75:C75"/>
    <mergeCell ref="B76:C76"/>
    <mergeCell ref="B77:C77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E88:K88"/>
    <mergeCell ref="B81:C81"/>
    <mergeCell ref="B80:C80"/>
    <mergeCell ref="B82:C82"/>
    <mergeCell ref="B85:C85"/>
  </mergeCells>
  <pageMargins left="1.25" right="0.25" top="0.5" bottom="0.25" header="0.3" footer="0.3"/>
  <pageSetup scale="36" orientation="portrait" r:id="rId1"/>
  <headerFooter>
    <oddHeader xml:space="preserve">&amp;L&amp;"-,Bold"&amp;22Cogo Capital Client's Cost Breakdown Draw Schedule&amp;C&amp;"-,Bold"&amp;16Please include the actual 
scope of work/bid with this breakdown&amp;R&amp;24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 Olsen</dc:creator>
  <cp:lastModifiedBy>Robert Tavares</cp:lastModifiedBy>
  <cp:lastPrinted>2021-04-07T19:13:21Z</cp:lastPrinted>
  <dcterms:created xsi:type="dcterms:W3CDTF">2016-02-16T02:29:19Z</dcterms:created>
  <dcterms:modified xsi:type="dcterms:W3CDTF">2021-04-07T19:13:24Z</dcterms:modified>
</cp:coreProperties>
</file>